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"/>
    </mc:Choice>
  </mc:AlternateContent>
  <bookViews>
    <workbookView xWindow="0" yWindow="0" windowWidth="28800" windowHeight="12135"/>
  </bookViews>
  <sheets>
    <sheet name="F1" sheetId="5" r:id="rId1"/>
    <sheet name="F2" sheetId="6" r:id="rId2"/>
    <sheet name="F3" sheetId="7" r:id="rId3"/>
    <sheet name="F4" sheetId="8" r:id="rId4"/>
    <sheet name="F5" sheetId="9" r:id="rId5"/>
    <sheet name="F6A" sheetId="1" r:id="rId6"/>
    <sheet name="F6B" sheetId="2" r:id="rId7"/>
    <sheet name="F6C" sheetId="3" r:id="rId8"/>
    <sheet name="F6D" sheetId="4" r:id="rId9"/>
  </sheets>
  <definedNames>
    <definedName name="_xlnm.Print_Area" localSheetId="5">F6A!$A$1:$G$160</definedName>
    <definedName name="_xlnm.Print_Area" localSheetId="7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G23" i="2" s="1"/>
  <c r="D22" i="2"/>
  <c r="G22" i="2" s="1"/>
  <c r="D21" i="2"/>
  <c r="G21" i="2" s="1"/>
  <c r="D20" i="2"/>
  <c r="G20" i="2" s="1"/>
  <c r="D19" i="2"/>
  <c r="G19" i="2" s="1"/>
  <c r="D18" i="2"/>
  <c r="G18" i="2" s="1"/>
  <c r="F25" i="2" l="1"/>
  <c r="E25" i="2"/>
  <c r="C25" i="2"/>
  <c r="B25" i="2"/>
  <c r="F9" i="2"/>
  <c r="E9" i="2"/>
  <c r="C9" i="2"/>
  <c r="B9" i="2"/>
  <c r="D34" i="2" l="1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6" i="2" l="1"/>
  <c r="G25" i="2" s="1"/>
  <c r="D25" i="2"/>
  <c r="D9" i="2"/>
  <c r="G10" i="2"/>
  <c r="G9" i="2" s="1"/>
  <c r="G31" i="4"/>
  <c r="D31" i="4"/>
  <c r="D30" i="4"/>
  <c r="G30" i="4" s="1"/>
  <c r="D29" i="4"/>
  <c r="G29" i="4" s="1"/>
  <c r="C24" i="4"/>
  <c r="B24" i="4"/>
  <c r="G24" i="4"/>
  <c r="F24" i="4"/>
  <c r="E24" i="4"/>
  <c r="D24" i="4"/>
  <c r="D26" i="4"/>
  <c r="G26" i="4" s="1"/>
  <c r="D25" i="4"/>
  <c r="G25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G70" i="3"/>
  <c r="D70" i="3"/>
  <c r="D69" i="3"/>
  <c r="G69" i="3" s="1"/>
  <c r="G68" i="3"/>
  <c r="D68" i="3"/>
  <c r="D67" i="3"/>
  <c r="G67" i="3" s="1"/>
  <c r="G66" i="3"/>
  <c r="D66" i="3"/>
  <c r="D65" i="3"/>
  <c r="G65" i="3" s="1"/>
  <c r="G64" i="3"/>
  <c r="D64" i="3"/>
  <c r="D63" i="3"/>
  <c r="G63" i="3" s="1"/>
  <c r="G62" i="3"/>
  <c r="D62" i="3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G52" i="3"/>
  <c r="D52" i="3"/>
  <c r="D51" i="3"/>
  <c r="G51" i="3" s="1"/>
  <c r="G50" i="3"/>
  <c r="D50" i="3"/>
  <c r="D49" i="3"/>
  <c r="G49" i="3" s="1"/>
  <c r="G48" i="3"/>
  <c r="D48" i="3"/>
  <c r="D47" i="3"/>
  <c r="G47" i="3" s="1"/>
  <c r="G46" i="3"/>
  <c r="D46" i="3"/>
  <c r="D45" i="3"/>
  <c r="G45" i="3" s="1"/>
  <c r="G41" i="3"/>
  <c r="D41" i="3"/>
  <c r="D40" i="3"/>
  <c r="G40" i="3" s="1"/>
  <c r="G39" i="3"/>
  <c r="D39" i="3"/>
  <c r="D38" i="3"/>
  <c r="G38" i="3" s="1"/>
  <c r="G36" i="3"/>
  <c r="D36" i="3"/>
  <c r="D35" i="3"/>
  <c r="G35" i="3" s="1"/>
  <c r="G34" i="3"/>
  <c r="D34" i="3"/>
  <c r="D33" i="3"/>
  <c r="G33" i="3" s="1"/>
  <c r="G32" i="3"/>
  <c r="D32" i="3"/>
  <c r="D31" i="3"/>
  <c r="G31" i="3" s="1"/>
  <c r="G30" i="3"/>
  <c r="D30" i="3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G18" i="3"/>
  <c r="D18" i="3"/>
  <c r="D17" i="3"/>
  <c r="G17" i="3" s="1"/>
  <c r="G16" i="3"/>
  <c r="D16" i="3"/>
  <c r="D15" i="3"/>
  <c r="G15" i="3" s="1"/>
  <c r="G14" i="3"/>
  <c r="D14" i="3"/>
  <c r="D13" i="3"/>
  <c r="G13" i="3" s="1"/>
  <c r="G12" i="3"/>
  <c r="D12" i="3"/>
  <c r="G11" i="3"/>
  <c r="D11" i="3"/>
  <c r="G157" i="1"/>
  <c r="G156" i="1"/>
  <c r="G155" i="1"/>
  <c r="G154" i="1"/>
  <c r="G153" i="1"/>
  <c r="G152" i="1"/>
  <c r="G151" i="1"/>
  <c r="G149" i="1"/>
  <c r="G148" i="1"/>
  <c r="G147" i="1"/>
  <c r="G145" i="1"/>
  <c r="G144" i="1"/>
  <c r="G143" i="1"/>
  <c r="G142" i="1"/>
  <c r="G141" i="1"/>
  <c r="G140" i="1"/>
  <c r="G139" i="1"/>
  <c r="G138" i="1"/>
  <c r="G136" i="1"/>
  <c r="G135" i="1"/>
  <c r="G134" i="1"/>
  <c r="G132" i="1"/>
  <c r="G131" i="1"/>
  <c r="G130" i="1"/>
  <c r="G128" i="1"/>
  <c r="G127" i="1"/>
  <c r="G126" i="1"/>
  <c r="G125" i="1"/>
  <c r="G124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0" i="1"/>
  <c r="G57" i="1"/>
  <c r="G56" i="1"/>
  <c r="G55" i="1"/>
  <c r="G53" i="1"/>
  <c r="G51" i="1"/>
  <c r="G50" i="1"/>
  <c r="G47" i="1"/>
  <c r="G46" i="1"/>
  <c r="G45" i="1"/>
  <c r="G44" i="1"/>
  <c r="G43" i="1"/>
  <c r="G42" i="1"/>
  <c r="G41" i="1"/>
  <c r="G40" i="1"/>
  <c r="G39" i="1"/>
  <c r="G32" i="1"/>
  <c r="G27" i="1"/>
  <c r="G26" i="1"/>
  <c r="G22" i="1"/>
  <c r="G21" i="1"/>
  <c r="G19" i="1"/>
  <c r="G16" i="1"/>
  <c r="D157" i="1"/>
  <c r="D156" i="1"/>
  <c r="D155" i="1"/>
  <c r="D154" i="1"/>
  <c r="D153" i="1"/>
  <c r="D152" i="1"/>
  <c r="D151" i="1"/>
  <c r="D149" i="1"/>
  <c r="D148" i="1"/>
  <c r="D147" i="1"/>
  <c r="D145" i="1"/>
  <c r="D144" i="1"/>
  <c r="D143" i="1"/>
  <c r="D142" i="1"/>
  <c r="D141" i="1"/>
  <c r="D140" i="1"/>
  <c r="D139" i="1"/>
  <c r="D138" i="1"/>
  <c r="D136" i="1"/>
  <c r="D135" i="1"/>
  <c r="D134" i="1"/>
  <c r="D132" i="1"/>
  <c r="D131" i="1"/>
  <c r="D130" i="1"/>
  <c r="D129" i="1"/>
  <c r="G129" i="1" s="1"/>
  <c r="D128" i="1"/>
  <c r="D127" i="1"/>
  <c r="D126" i="1"/>
  <c r="D125" i="1"/>
  <c r="D124" i="1"/>
  <c r="D122" i="1"/>
  <c r="D121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2" i="1"/>
  <c r="D81" i="1"/>
  <c r="D80" i="1"/>
  <c r="D79" i="1"/>
  <c r="D78" i="1"/>
  <c r="D77" i="1"/>
  <c r="D76" i="1"/>
  <c r="D74" i="1"/>
  <c r="D73" i="1"/>
  <c r="D72" i="1"/>
  <c r="D70" i="1"/>
  <c r="D69" i="1"/>
  <c r="D68" i="1"/>
  <c r="D67" i="1"/>
  <c r="D66" i="1"/>
  <c r="D65" i="1"/>
  <c r="D64" i="1"/>
  <c r="D63" i="1"/>
  <c r="D61" i="1"/>
  <c r="G61" i="1" s="1"/>
  <c r="D60" i="1"/>
  <c r="D59" i="1"/>
  <c r="G59" i="1" s="1"/>
  <c r="D57" i="1"/>
  <c r="D56" i="1"/>
  <c r="D55" i="1"/>
  <c r="D54" i="1"/>
  <c r="G54" i="1" s="1"/>
  <c r="D53" i="1"/>
  <c r="D52" i="1"/>
  <c r="G52" i="1" s="1"/>
  <c r="D51" i="1"/>
  <c r="D50" i="1"/>
  <c r="D49" i="1"/>
  <c r="G49" i="1" s="1"/>
  <c r="D47" i="1"/>
  <c r="D46" i="1"/>
  <c r="D45" i="1"/>
  <c r="D44" i="1"/>
  <c r="D43" i="1"/>
  <c r="D42" i="1"/>
  <c r="D41" i="1"/>
  <c r="D40" i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D31" i="1"/>
  <c r="G31" i="1" s="1"/>
  <c r="D30" i="1"/>
  <c r="G30" i="1" s="1"/>
  <c r="D29" i="1"/>
  <c r="G29" i="1" s="1"/>
  <c r="D27" i="1"/>
  <c r="D26" i="1"/>
  <c r="D25" i="1"/>
  <c r="G25" i="1" s="1"/>
  <c r="D24" i="1"/>
  <c r="G24" i="1" s="1"/>
  <c r="D23" i="1"/>
  <c r="G23" i="1" s="1"/>
  <c r="D22" i="1"/>
  <c r="D21" i="1"/>
  <c r="D20" i="1"/>
  <c r="G20" i="1" s="1"/>
  <c r="D19" i="1"/>
  <c r="D17" i="1"/>
  <c r="G17" i="1" s="1"/>
  <c r="D16" i="1"/>
  <c r="D15" i="1"/>
  <c r="G15" i="1" s="1"/>
  <c r="D14" i="1"/>
  <c r="G14" i="1" s="1"/>
  <c r="D13" i="1"/>
  <c r="G13" i="1" s="1"/>
  <c r="D12" i="1"/>
  <c r="G12" i="1" s="1"/>
  <c r="D11" i="1"/>
  <c r="G11" i="1" s="1"/>
  <c r="B28" i="4" l="1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F43" i="3" s="1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C9" i="3" s="1"/>
  <c r="B19" i="3"/>
  <c r="G10" i="3"/>
  <c r="F10" i="3"/>
  <c r="E10" i="3"/>
  <c r="D10" i="3"/>
  <c r="C10" i="3"/>
  <c r="B10" i="3"/>
  <c r="E35" i="2"/>
  <c r="C35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F35" i="2"/>
  <c r="F33" i="4"/>
  <c r="E9" i="4"/>
  <c r="E33" i="4" s="1"/>
  <c r="E43" i="3"/>
  <c r="F9" i="3"/>
  <c r="F77" i="3" s="1"/>
  <c r="B35" i="2"/>
  <c r="D35" i="2" s="1"/>
  <c r="G35" i="2" s="1"/>
  <c r="E84" i="1"/>
  <c r="B21" i="4"/>
  <c r="C9" i="4"/>
  <c r="C33" i="4" s="1"/>
  <c r="G9" i="4"/>
  <c r="G33" i="4" s="1"/>
  <c r="D9" i="4"/>
  <c r="D33" i="4" s="1"/>
  <c r="B9" i="4"/>
  <c r="C43" i="3"/>
  <c r="C77" i="3" s="1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G9" i="1"/>
  <c r="E9" i="1"/>
  <c r="D9" i="1"/>
  <c r="C159" i="1" l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<sst xmlns="http://schemas.openxmlformats.org/spreadsheetml/2006/main" count="843" uniqueCount="652">
  <si>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</si>
  <si>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</si>
  <si>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</si>
  <si>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</si>
  <si>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</si>
  <si>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</si>
  <si>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</si>
  <si>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</si>
  <si>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</si>
  <si>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</si>
  <si>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</si>
  <si>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</si>
  <si>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</si>
  <si>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</si>
  <si>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</si>
  <si>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</si>
  <si>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</si>
  <si>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</si>
  <si>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</si>
  <si>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</si>
  <si>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</si>
  <si>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</si>
  <si>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</si>
  <si>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</si>
  <si>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</si>
  <si>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</si>
  <si>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</si>
  <si>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</si>
  <si>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</si>
  <si>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</si>
  <si>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</si>
  <si>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</si>
  <si>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</si>
  <si>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</si>
  <si>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</si>
  <si>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</si>
  <si>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</si>
  <si>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</si>
  <si>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</si>
  <si>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</si>
  <si>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</si>
  <si>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</si>
  <si>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</si>
  <si>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</si>
  <si>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</si>
  <si>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</si>
  <si>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</si>
  <si>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</si>
  <si>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</si>
  <si>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</si>
  <si>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</si>
  <si>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</si>
  <si>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</si>
  <si>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</si>
  <si>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</si>
  <si>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</si>
  <si>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</si>
  <si>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</si>
  <si>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</si>
  <si>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</si>
  <si>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</si>
  <si>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</si>
  <si>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</si>
  <si>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</si>
  <si>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</si>
  <si>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</si>
  <si>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</si>
  <si>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</si>
  <si>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</si>
  <si>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</si>
  <si>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</si>
  <si>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</si>
  <si>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</si>
  <si>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</si>
  <si>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</si>
  <si>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</si>
  <si>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</si>
  <si>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</si>
  <si>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</si>
  <si>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</si>
  <si>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</si>
  <si>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</si>
  <si>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</si>
  <si>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</si>
  <si>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</si>
  <si>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</si>
  <si>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</si>
  <si>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</si>
  <si>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</si>
  <si>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</si>
  <si>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</si>
  <si>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</si>
  <si>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</si>
  <si>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</si>
  <si>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</si>
  <si>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</si>
  <si>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</si>
  <si>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</si>
  <si>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</si>
  <si>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</si>
  <si>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</si>
  <si>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</si>
  <si>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</si>
  <si>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</si>
  <si>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</si>
  <si>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</si>
  <si>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</si>
  <si>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</si>
  <si>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</si>
  <si>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</si>
  <si>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</si>
  <si>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</si>
  <si>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</si>
  <si>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</si>
  <si>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</si>
  <si>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</si>
  <si>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</si>
  <si>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</si>
  <si>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</si>
  <si>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</si>
  <si>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</si>
  <si>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</si>
  <si>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</si>
  <si>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</si>
  <si>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</si>
  <si>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</si>
  <si>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</si>
  <si>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</si>
  <si>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</si>
  <si>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</si>
  <si>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</si>
  <si>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</si>
  <si>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</si>
  <si>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</si>
  <si>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</si>
  <si>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</si>
  <si>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</si>
  <si>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</si>
  <si>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</si>
  <si>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</si>
  <si>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</si>
  <si>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</si>
  <si>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</si>
  <si>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</si>
  <si>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</si>
  <si>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</si>
  <si>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</si>
  <si>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</si>
  <si>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</si>
  <si>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</si>
  <si>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</si>
  <si>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</si>
  <si>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</si>
  <si>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</si>
  <si>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</si>
  <si>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</si>
  <si>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</si>
  <si>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</si>
  <si>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</si>
  <si>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</si>
  <si>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</si>
  <si>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</si>
  <si>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</si>
  <si>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</si>
  <si>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</si>
  <si>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</si>
  <si>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</si>
  <si>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</si>
  <si>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</si>
  <si>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</si>
  <si>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</si>
  <si>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</si>
  <si>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</si>
  <si>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</si>
  <si>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</si>
  <si>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</si>
  <si>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</si>
  <si>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</si>
  <si>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</si>
  <si>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</si>
  <si>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</si>
  <si>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</si>
  <si>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</si>
  <si>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</si>
  <si>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</si>
  <si>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</si>
  <si>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</si>
  <si>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</si>
  <si>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</si>
  <si>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</si>
  <si>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</si>
  <si>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</si>
  <si>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</si>
  <si>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</si>
  <si>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</si>
  <si>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</si>
  <si>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</si>
  <si>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</si>
  <si>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</si>
  <si>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</si>
  <si>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</si>
  <si>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</si>
  <si>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</si>
  <si>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</si>
  <si>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</si>
  <si>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</si>
  <si>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</si>
  <si>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</si>
  <si>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</si>
  <si>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</si>
  <si>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</si>
  <si>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</si>
  <si>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</si>
  <si>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</si>
  <si>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</si>
  <si>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</si>
  <si>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</si>
  <si>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</si>
  <si>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</si>
  <si>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</si>
  <si>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</si>
  <si>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</si>
  <si>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</si>
  <si>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</si>
  <si>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</si>
  <si>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</si>
  <si>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</si>
  <si>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</si>
  <si>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</si>
  <si>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</si>
  <si>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</si>
  <si>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</si>
  <si>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</si>
  <si>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</si>
  <si>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</si>
  <si>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</si>
  <si>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</si>
  <si>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</si>
  <si>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</si>
  <si>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</si>
  <si>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</si>
  <si>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</si>
  <si>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</si>
  <si>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</si>
  <si>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</si>
  <si>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</si>
  <si>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</si>
  <si>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</si>
  <si>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</si>
  <si>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</si>
  <si>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</si>
  <si>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</si>
  <si>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</si>
  <si>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</si>
  <si>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</si>
  <si>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</si>
  <si>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</si>
  <si>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</si>
  <si>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</si>
  <si>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</si>
  <si>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</si>
  <si>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</si>
  <si>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</si>
  <si>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</si>
  <si>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</si>
  <si>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</si>
  <si>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</si>
  <si>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</si>
  <si>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</si>
  <si>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</si>
  <si>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</si>
  <si>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</si>
  <si>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</si>
  <si>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</si>
  <si>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</si>
  <si>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</si>
  <si>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</si>
  <si>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</si>
  <si>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</si>
  <si>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</si>
  <si>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</si>
  <si>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</si>
  <si>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</si>
  <si>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</si>
  <si>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</si>
  <si>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</si>
  <si>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</si>
  <si>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</si>
  <si>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</si>
  <si>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</si>
  <si>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</si>
  <si>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</si>
  <si>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</si>
  <si>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</si>
  <si>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</si>
  <si>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</si>
  <si>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</si>
  <si>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</si>
  <si>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</si>
  <si>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</si>
  <si>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</si>
  <si>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</si>
  <si>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</si>
  <si>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</si>
  <si>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</si>
  <si>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</si>
  <si>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</si>
  <si>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</si>
  <si>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</si>
  <si>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</si>
  <si>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</si>
  <si>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</si>
  <si>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</si>
  <si>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</si>
  <si>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</si>
  <si>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</si>
  <si>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</si>
  <si>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</si>
  <si>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</si>
  <si>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</si>
  <si>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</si>
  <si>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</si>
  <si>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</si>
  <si>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</si>
  <si>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</si>
  <si>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</si>
  <si>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</si>
  <si>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</si>
  <si>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</si>
  <si>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</si>
  <si>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</si>
  <si>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</si>
  <si>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</si>
  <si>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</si>
  <si>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</si>
  <si>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</si>
  <si>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</si>
  <si>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</si>
  <si>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</si>
  <si>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</si>
  <si>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</si>
  <si>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</si>
  <si>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Junta Municipal de Agua Potable y Alcantarillado de Acámbaro, Gto.</t>
  </si>
  <si>
    <t>del 01 de Enero al 31 de Marzo de 2023</t>
  </si>
  <si>
    <t>31120M02A000000 JUNTA MPAL AGUA POT Y ALCANT DE ACAMBARO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</si>
  <si>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</si>
  <si>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</si>
  <si>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</si>
  <si>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</si>
  <si>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</si>
  <si>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</si>
  <si>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</si>
  <si>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31120M02A020701 GERENCIA DE OPERACION Y MANTTO</t>
  </si>
  <si>
    <t>31120M02A020702 MANTENIMIENTO DE RED</t>
  </si>
  <si>
    <t>31120M02A020703 DEPARTAMENTO DE CLORACION</t>
  </si>
  <si>
    <t>31120M02A020704 OPERACION Y EQ BOMBEO</t>
  </si>
  <si>
    <t>31120M02A020800 JEFATURA PLANTA TRAT AGUAS RESIDUALES</t>
  </si>
  <si>
    <t>31120M02A020900 GERENCIA SOPORTE TEC Y MANTTO PREVENTIVO</t>
  </si>
  <si>
    <t>Formato 1 Estado de Situación Financiera Detallado - LDF</t>
  </si>
  <si>
    <t>Estado de Situación Financiera Detallado - LDF</t>
  </si>
  <si>
    <t>al 31 de Diciembre de 2022 y al 31 de Marzo de 2023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</si>
  <si>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</si>
  <si>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</si>
  <si>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</si>
  <si>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</si>
  <si>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</si>
  <si>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</si>
  <si>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</si>
  <si>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</si>
  <si>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</si>
  <si>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</si>
  <si>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</si>
  <si>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</si>
  <si>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</si>
  <si>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</si>
  <si>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</si>
  <si>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</si>
  <si>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</si>
  <si>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</si>
  <si>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</si>
  <si>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</si>
  <si>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</si>
  <si>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</si>
  <si>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</si>
  <si>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</si>
  <si>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</si>
  <si>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</si>
  <si>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</si>
  <si>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</si>
  <si>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</si>
  <si>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</si>
  <si>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</si>
  <si>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</si>
  <si>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</si>
  <si>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</si>
  <si>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</si>
  <si>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</si>
  <si>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</si>
  <si>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</si>
  <si>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</si>
  <si>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</si>
  <si>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</si>
  <si>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</si>
  <si>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</si>
  <si>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</si>
  <si>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</si>
  <si>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</si>
  <si>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</si>
  <si>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</si>
  <si>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</si>
  <si>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</si>
  <si>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</si>
  <si>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</si>
  <si>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</si>
  <si>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</si>
  <si>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</si>
  <si>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</si>
  <si>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</si>
  <si>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</si>
  <si>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</si>
  <si>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</si>
  <si>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</si>
  <si>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</si>
  <si>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</si>
  <si>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</si>
  <si>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</si>
  <si>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</si>
  <si>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</si>
  <si>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</si>
  <si>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</si>
  <si>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</si>
  <si>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</si>
  <si>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</si>
  <si>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</si>
  <si>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</si>
  <si>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</si>
  <si>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</si>
  <si>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</si>
  <si>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</si>
  <si>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</si>
  <si>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</si>
  <si>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</si>
  <si>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</si>
  <si>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</si>
  <si>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</si>
  <si>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</si>
  <si>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</si>
  <si>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</si>
  <si>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</si>
  <si>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</si>
  <si>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</si>
  <si>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</si>
  <si>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</si>
  <si>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</si>
  <si>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</si>
  <si>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</si>
  <si>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</si>
  <si>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</si>
  <si>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</si>
  <si>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</si>
  <si>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</si>
  <si>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</si>
  <si>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</si>
  <si>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</si>
  <si>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</si>
  <si>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</si>
  <si>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</si>
  <si>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</si>
  <si>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</si>
  <si>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</si>
  <si>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</si>
  <si>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</si>
  <si>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</si>
  <si>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</si>
  <si>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</si>
  <si>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</si>
  <si>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</si>
  <si>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</si>
  <si>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</si>
  <si>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</si>
  <si>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</si>
  <si>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2022 y al 31 de Marzo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</si>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</sst>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_-* #,##0.00_-;\-* #,##0.00_-;_-* &quot;-&quot;??_-;_-@_-"/>
    <numFmt numFmtId="168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left" vertical="center"/>
    </xf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8" xfId="0" applyFont="1" applyBorder="1" applyAlignment="1">
      <alignment horizontal="left" vertical="center" indent="2"/>
    </xf>
    <xf numFmtId="0" fontId="1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/>
    <xf numFmtId="0" fontId="0" fillId="0" borderId="14" xfId="0" applyBorder="1"/>
    <xf numFmtId="49" fontId="0" fillId="0" borderId="8" xfId="0" applyNumberFormat="1" applyFill="1" applyBorder="1" applyAlignment="1">
      <alignment horizontal="left" vertical="center" indent="3"/>
    </xf>
    <xf numFmtId="49" fontId="0" fillId="0" borderId="8" xfId="0" applyNumberFormat="1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ill="1" applyBorder="1" applyAlignment="1">
      <alignment horizontal="left" indent="3"/>
    </xf>
    <xf numFmtId="49" fontId="1" fillId="0" borderId="8" xfId="0" applyNumberFormat="1" applyFont="1" applyFill="1" applyBorder="1" applyAlignment="1">
      <alignment horizontal="left" indent="2"/>
    </xf>
    <xf numFmtId="49" fontId="0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3"/>
    </xf>
    <xf numFmtId="49" fontId="0" fillId="0" borderId="8" xfId="0" applyNumberFormat="1" applyFont="1" applyFill="1" applyBorder="1" applyAlignment="1">
      <alignment horizontal="left" indent="3"/>
    </xf>
    <xf numFmtId="49" fontId="0" fillId="0" borderId="14" xfId="0" applyNumberFormat="1" applyBorder="1" applyAlignment="1">
      <alignment vertical="center"/>
    </xf>
    <xf numFmtId="3" fontId="0" fillId="0" borderId="13" xfId="0" applyNumberFormat="1" applyFill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167" fontId="0" fillId="0" borderId="13" xfId="4" applyFont="1" applyFill="1" applyBorder="1" applyAlignment="1" applyProtection="1">
      <alignment horizontal="right" vertical="center"/>
      <protection locked="0"/>
    </xf>
    <xf numFmtId="167" fontId="0" fillId="0" borderId="13" xfId="4" applyFont="1" applyFill="1" applyBorder="1" applyAlignment="1">
      <alignment horizontal="right" vertical="center"/>
    </xf>
    <xf numFmtId="167" fontId="1" fillId="0" borderId="13" xfId="4" applyFont="1" applyFill="1" applyBorder="1" applyAlignment="1" applyProtection="1">
      <alignment horizontal="right" vertical="center"/>
      <protection locked="0"/>
    </xf>
    <xf numFmtId="167" fontId="8" fillId="0" borderId="13" xfId="4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justify" vertical="center" wrapText="1"/>
    </xf>
    <xf numFmtId="0" fontId="9" fillId="0" borderId="10" xfId="0" applyFont="1" applyBorder="1" applyAlignment="1">
      <alignment horizontal="left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3" xfId="0" applyFill="1" applyBorder="1"/>
    <xf numFmtId="0" fontId="2" fillId="0" borderId="14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2" fillId="0" borderId="14" xfId="0" applyFont="1" applyFill="1" applyBorder="1" applyAlignment="1">
      <alignment vertical="center"/>
    </xf>
    <xf numFmtId="167" fontId="1" fillId="0" borderId="13" xfId="4" applyFont="1" applyFill="1" applyBorder="1" applyAlignment="1" applyProtection="1">
      <alignment horizontal="right" vertical="center"/>
      <protection locked="0"/>
    </xf>
    <xf numFmtId="167" fontId="0" fillId="0" borderId="13" xfId="4" applyFont="1" applyFill="1" applyBorder="1" applyAlignment="1" applyProtection="1">
      <alignment horizontal="right" vertical="center"/>
      <protection locked="0"/>
    </xf>
    <xf numFmtId="167" fontId="0" fillId="0" borderId="13" xfId="4" applyFont="1" applyFill="1" applyBorder="1" applyAlignment="1">
      <alignment horizontal="right"/>
    </xf>
    <xf numFmtId="167" fontId="0" fillId="2" borderId="15" xfId="4" applyFont="1" applyFill="1" applyBorder="1" applyAlignment="1">
      <alignment horizontal="right"/>
    </xf>
    <xf numFmtId="167" fontId="0" fillId="0" borderId="13" xfId="4" applyFont="1" applyBorder="1" applyAlignment="1">
      <alignment horizontal="right"/>
    </xf>
    <xf numFmtId="167" fontId="0" fillId="0" borderId="13" xfId="4" applyFont="1" applyFill="1" applyBorder="1" applyAlignment="1">
      <alignment horizontal="right" vertical="center"/>
    </xf>
    <xf numFmtId="167" fontId="0" fillId="0" borderId="14" xfId="4" applyFont="1" applyFill="1" applyBorder="1" applyAlignment="1">
      <alignment horizontal="right"/>
    </xf>
    <xf numFmtId="167" fontId="8" fillId="0" borderId="13" xfId="4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Fill="1" applyBorder="1"/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8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2" fillId="0" borderId="13" xfId="0" applyFont="1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7" fontId="1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>
      <alignment vertical="center"/>
    </xf>
    <xf numFmtId="167" fontId="0" fillId="0" borderId="14" xfId="4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1" fillId="0" borderId="14" xfId="0" applyFont="1" applyFill="1" applyBorder="1" applyAlignment="1">
      <alignment horizontal="left" vertical="center" indent="3"/>
    </xf>
    <xf numFmtId="3" fontId="0" fillId="0" borderId="14" xfId="0" applyNumberFormat="1" applyFill="1" applyBorder="1"/>
    <xf numFmtId="3" fontId="0" fillId="0" borderId="14" xfId="0" applyNumberFormat="1" applyFill="1" applyBorder="1" applyAlignment="1">
      <alignment vertical="center"/>
    </xf>
    <xf numFmtId="167" fontId="1" fillId="0" borderId="13" xfId="4" applyFont="1" applyFill="1" applyBorder="1" applyProtection="1">
      <protection locked="0"/>
    </xf>
    <xf numFmtId="167" fontId="0" fillId="0" borderId="13" xfId="4" applyFont="1" applyFill="1" applyBorder="1"/>
    <xf numFmtId="167" fontId="14" fillId="2" borderId="15" xfId="4" applyFont="1" applyFill="1" applyBorder="1" applyAlignment="1"/>
    <xf numFmtId="167" fontId="15" fillId="2" borderId="15" xfId="4" applyFont="1" applyFill="1" applyBorder="1" applyAlignment="1"/>
    <xf numFmtId="167" fontId="13" fillId="0" borderId="13" xfId="4" applyFont="1" applyFill="1" applyBorder="1" applyProtection="1">
      <protection locked="0"/>
    </xf>
    <xf numFmtId="167" fontId="1" fillId="0" borderId="13" xfId="4" applyFont="1" applyFill="1" applyBorder="1"/>
    <xf numFmtId="167" fontId="1" fillId="0" borderId="13" xfId="4" applyFont="1" applyFill="1" applyBorder="1" applyAlignment="1" applyProtection="1">
      <alignment vertical="center"/>
      <protection locked="0"/>
    </xf>
    <xf numFmtId="167" fontId="0" fillId="0" borderId="13" xfId="4" applyFont="1" applyFill="1" applyBorder="1" applyAlignment="1">
      <alignment vertical="center"/>
    </xf>
    <xf numFmtId="167" fontId="0" fillId="0" borderId="14" xfId="4" applyFont="1" applyFill="1" applyBorder="1" applyAlignment="1">
      <alignment vertical="center"/>
    </xf>
    <xf numFmtId="167" fontId="15" fillId="2" borderId="15" xfId="4" applyFont="1" applyFill="1" applyBorder="1" applyAlignment="1">
      <alignment vertical="center"/>
    </xf>
    <xf numFmtId="167" fontId="1" fillId="0" borderId="13" xfId="4" applyFont="1" applyFill="1" applyBorder="1" applyAlignment="1">
      <alignment vertical="center"/>
    </xf>
    <xf numFmtId="167" fontId="15" fillId="2" borderId="15" xfId="4" applyFont="1" applyFill="1" applyBorder="1"/>
    <xf numFmtId="167" fontId="0" fillId="0" borderId="14" xfId="4" applyFont="1" applyFill="1" applyBorder="1"/>
    <xf numFmtId="167" fontId="8" fillId="0" borderId="13" xfId="4" applyFont="1" applyFill="1" applyBorder="1" applyProtection="1">
      <protection locked="0"/>
    </xf>
    <xf numFmtId="167" fontId="8" fillId="0" borderId="12" xfId="4" applyFont="1" applyFill="1" applyBorder="1" applyAlignment="1" applyProtection="1">
      <alignment vertical="center"/>
      <protection locked="0"/>
    </xf>
    <xf numFmtId="4" fontId="0" fillId="0" borderId="12" xfId="0" applyNumberFormat="1" applyFont="1" applyFill="1" applyBorder="1" applyProtection="1">
      <protection locked="0"/>
    </xf>
    <xf numFmtId="167" fontId="8" fillId="0" borderId="13" xfId="4" applyFont="1" applyFill="1" applyBorder="1" applyAlignment="1" applyProtection="1">
      <alignment vertical="center"/>
      <protection locked="0"/>
    </xf>
    <xf numFmtId="0" fontId="1" fillId="0" borderId="0" xfId="0" applyFont="1"/>
    <xf numFmtId="0" fontId="0" fillId="0" borderId="0" xfId="0"/>
    <xf numFmtId="0" fontId="16" fillId="0" borderId="0" xfId="0" applyFont="1"/>
    <xf numFmtId="0" fontId="0" fillId="0" borderId="13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9"/>
    </xf>
    <xf numFmtId="0" fontId="17" fillId="0" borderId="0" xfId="0" applyFont="1" applyAlignment="1">
      <alignment vertical="center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3" xfId="0" applyFill="1" applyBorder="1" applyAlignment="1">
      <alignment horizontal="left" vertical="center" wrapText="1" indent="3"/>
    </xf>
    <xf numFmtId="3" fontId="0" fillId="0" borderId="0" xfId="0" applyNumberFormat="1"/>
    <xf numFmtId="167" fontId="0" fillId="0" borderId="13" xfId="4" applyFont="1" applyFill="1" applyBorder="1"/>
    <xf numFmtId="167" fontId="0" fillId="0" borderId="13" xfId="4" applyFont="1" applyFill="1" applyBorder="1" applyAlignment="1" applyProtection="1">
      <alignment vertical="center"/>
      <protection locked="0"/>
    </xf>
    <xf numFmtId="167" fontId="1" fillId="0" borderId="13" xfId="4" applyFont="1" applyFill="1" applyBorder="1" applyAlignment="1" applyProtection="1">
      <alignment vertical="center"/>
      <protection locked="0"/>
    </xf>
    <xf numFmtId="167" fontId="0" fillId="2" borderId="15" xfId="4" applyFont="1" applyFill="1" applyBorder="1" applyAlignment="1">
      <alignment vertical="center"/>
    </xf>
    <xf numFmtId="167" fontId="0" fillId="0" borderId="13" xfId="4" applyFont="1" applyFill="1" applyBorder="1" applyAlignment="1">
      <alignment vertical="center"/>
    </xf>
    <xf numFmtId="167" fontId="0" fillId="0" borderId="14" xfId="4" applyFont="1" applyFill="1" applyBorder="1"/>
    <xf numFmtId="167" fontId="0" fillId="0" borderId="0" xfId="4" applyFont="1"/>
    <xf numFmtId="167" fontId="0" fillId="0" borderId="0" xfId="4" applyFont="1" applyFill="1" applyBorder="1" applyAlignment="1" applyProtection="1">
      <alignment vertical="center"/>
      <protection locked="0"/>
    </xf>
    <xf numFmtId="167" fontId="8" fillId="0" borderId="13" xfId="4" applyFont="1" applyFill="1" applyBorder="1" applyAlignment="1" applyProtection="1">
      <alignment vertical="center"/>
      <protection locked="0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A34" sqref="A34"/>
    </sheetView>
  </sheetViews>
  <sheetFormatPr baseColWidth="10" defaultRowHeight="15"/>
  <cols>
    <col min="1" max="1" width="90.5703125" bestFit="1" customWidth="1"/>
    <col min="2" max="3" width="15.140625" bestFit="1" customWidth="1"/>
    <col min="4" max="4" width="92.140625" bestFit="1" customWidth="1"/>
    <col min="5" max="6" width="15.140625" bestFit="1" customWidth="1"/>
  </cols>
  <sheetData>
    <row r="1" spans="1:6" ht="21">
      <c r="A1" s="123" t="s">
        <v>358</v>
      </c>
      <c r="B1" s="123"/>
      <c r="C1" s="123"/>
      <c r="D1" s="123"/>
      <c r="E1" s="123"/>
      <c r="F1" s="123"/>
    </row>
    <row r="2" spans="1:6">
      <c r="A2" s="106" t="s">
        <v>342</v>
      </c>
      <c r="B2" s="107"/>
      <c r="C2" s="107"/>
      <c r="D2" s="107"/>
      <c r="E2" s="107"/>
      <c r="F2" s="108"/>
    </row>
    <row r="3" spans="1:6">
      <c r="A3" s="109" t="s">
        <v>359</v>
      </c>
      <c r="B3" s="110"/>
      <c r="C3" s="110"/>
      <c r="D3" s="110"/>
      <c r="E3" s="110"/>
      <c r="F3" s="111"/>
    </row>
    <row r="4" spans="1:6">
      <c r="A4" s="112" t="s">
        <v>360</v>
      </c>
      <c r="B4" s="113"/>
      <c r="C4" s="113"/>
      <c r="D4" s="113"/>
      <c r="E4" s="113"/>
      <c r="F4" s="114"/>
    </row>
    <row r="5" spans="1:6">
      <c r="A5" s="99" t="s">
        <v>3</v>
      </c>
      <c r="B5" s="100"/>
      <c r="C5" s="100"/>
      <c r="D5" s="100"/>
      <c r="E5" s="100"/>
      <c r="F5" s="101"/>
    </row>
    <row r="6" spans="1:6">
      <c r="A6" s="125" t="s">
        <v>361</v>
      </c>
      <c r="B6" s="126">
        <v>2023</v>
      </c>
      <c r="C6" s="127">
        <v>2022</v>
      </c>
      <c r="D6" s="128" t="s">
        <v>4</v>
      </c>
      <c r="E6" s="126">
        <v>2023</v>
      </c>
      <c r="F6" s="127">
        <v>2022</v>
      </c>
    </row>
    <row r="7" spans="1:6">
      <c r="A7" s="129" t="s">
        <v>362</v>
      </c>
      <c r="B7" s="130"/>
      <c r="C7" s="130"/>
      <c r="D7" s="131" t="s">
        <v>363</v>
      </c>
      <c r="E7" s="130"/>
      <c r="F7" s="130"/>
    </row>
    <row r="8" spans="1:6">
      <c r="A8" s="132" t="s">
        <v>364</v>
      </c>
      <c r="B8" s="133"/>
      <c r="C8" s="133"/>
      <c r="D8" s="134" t="s">
        <v>365</v>
      </c>
      <c r="E8" s="133"/>
      <c r="F8" s="133"/>
    </row>
    <row r="9" spans="1:6">
      <c r="A9" s="135" t="s">
        <v>366</v>
      </c>
      <c r="B9" s="153">
        <v>38344755.049999997</v>
      </c>
      <c r="C9" s="153">
        <v>27605198.640000001</v>
      </c>
      <c r="D9" s="141" t="s">
        <v>367</v>
      </c>
      <c r="E9" s="153">
        <v>23401115.579999998</v>
      </c>
      <c r="F9" s="153">
        <v>23540429.219999999</v>
      </c>
    </row>
    <row r="10" spans="1:6">
      <c r="A10" s="136" t="s">
        <v>368</v>
      </c>
      <c r="B10" s="153"/>
      <c r="C10" s="153"/>
      <c r="D10" s="142" t="s">
        <v>369</v>
      </c>
      <c r="E10" s="156">
        <v>4451.13</v>
      </c>
      <c r="F10" s="156">
        <v>4451.13</v>
      </c>
    </row>
    <row r="11" spans="1:6">
      <c r="A11" s="136" t="s">
        <v>370</v>
      </c>
      <c r="B11" s="156">
        <v>19761379.010000002</v>
      </c>
      <c r="C11" s="156">
        <v>5980405.8200000003</v>
      </c>
      <c r="D11" s="142" t="s">
        <v>371</v>
      </c>
      <c r="E11" s="156">
        <v>1703057.19</v>
      </c>
      <c r="F11" s="156">
        <v>1739024.23</v>
      </c>
    </row>
    <row r="12" spans="1:6">
      <c r="A12" s="136" t="s">
        <v>372</v>
      </c>
      <c r="B12" s="153"/>
      <c r="C12" s="153"/>
      <c r="D12" s="142" t="s">
        <v>373</v>
      </c>
      <c r="E12" s="156">
        <v>17500</v>
      </c>
      <c r="F12" s="156">
        <v>17500</v>
      </c>
    </row>
    <row r="13" spans="1:6">
      <c r="A13" s="136" t="s">
        <v>374</v>
      </c>
      <c r="B13" s="156">
        <v>18583376.039999999</v>
      </c>
      <c r="C13" s="156">
        <v>18141878.539999999</v>
      </c>
      <c r="D13" s="142" t="s">
        <v>375</v>
      </c>
      <c r="E13" s="153"/>
      <c r="F13" s="153"/>
    </row>
    <row r="14" spans="1:6">
      <c r="A14" s="136" t="s">
        <v>376</v>
      </c>
      <c r="B14" s="156">
        <v>0</v>
      </c>
      <c r="C14" s="156">
        <v>3482914.28</v>
      </c>
      <c r="D14" s="142" t="s">
        <v>377</v>
      </c>
      <c r="E14" s="156">
        <v>0</v>
      </c>
      <c r="F14" s="156">
        <v>0</v>
      </c>
    </row>
    <row r="15" spans="1:6">
      <c r="A15" s="136" t="s">
        <v>378</v>
      </c>
      <c r="B15" s="153"/>
      <c r="C15" s="153"/>
      <c r="D15" s="142" t="s">
        <v>379</v>
      </c>
      <c r="E15" s="153"/>
      <c r="F15" s="153"/>
    </row>
    <row r="16" spans="1:6">
      <c r="A16" s="136" t="s">
        <v>380</v>
      </c>
      <c r="B16" s="153"/>
      <c r="C16" s="153"/>
      <c r="D16" s="142" t="s">
        <v>381</v>
      </c>
      <c r="E16" s="156">
        <v>21389889.219999999</v>
      </c>
      <c r="F16" s="156">
        <v>21493235.82</v>
      </c>
    </row>
    <row r="17" spans="1:6">
      <c r="A17" s="135" t="s">
        <v>382</v>
      </c>
      <c r="B17" s="153">
        <v>33532847.009999998</v>
      </c>
      <c r="C17" s="153">
        <v>33739556.880000003</v>
      </c>
      <c r="D17" s="142" t="s">
        <v>383</v>
      </c>
      <c r="E17" s="153"/>
      <c r="F17" s="153"/>
    </row>
    <row r="18" spans="1:6">
      <c r="A18" s="137" t="s">
        <v>384</v>
      </c>
      <c r="B18" s="153"/>
      <c r="C18" s="153"/>
      <c r="D18" s="142" t="s">
        <v>385</v>
      </c>
      <c r="E18" s="156">
        <v>286218.03999999998</v>
      </c>
      <c r="F18" s="156">
        <v>286218.03999999998</v>
      </c>
    </row>
    <row r="19" spans="1:6">
      <c r="A19" s="137" t="s">
        <v>386</v>
      </c>
      <c r="B19" s="156">
        <v>32600838.280000001</v>
      </c>
      <c r="C19" s="156">
        <v>32163017.609999999</v>
      </c>
      <c r="D19" s="141" t="s">
        <v>387</v>
      </c>
      <c r="E19" s="153">
        <v>0</v>
      </c>
      <c r="F19" s="153">
        <v>0</v>
      </c>
    </row>
    <row r="20" spans="1:6">
      <c r="A20" s="137" t="s">
        <v>388</v>
      </c>
      <c r="B20" s="156">
        <v>448009.11</v>
      </c>
      <c r="C20" s="156">
        <v>371755.55</v>
      </c>
      <c r="D20" s="142" t="s">
        <v>389</v>
      </c>
      <c r="E20" s="156">
        <v>0</v>
      </c>
      <c r="F20" s="156">
        <v>0</v>
      </c>
    </row>
    <row r="21" spans="1:6">
      <c r="A21" s="137" t="s">
        <v>390</v>
      </c>
      <c r="B21" s="156">
        <v>6630</v>
      </c>
      <c r="C21" s="156">
        <v>6630</v>
      </c>
      <c r="D21" s="142" t="s">
        <v>391</v>
      </c>
      <c r="E21" s="156">
        <v>0</v>
      </c>
      <c r="F21" s="156">
        <v>0</v>
      </c>
    </row>
    <row r="22" spans="1:6">
      <c r="A22" s="137" t="s">
        <v>392</v>
      </c>
      <c r="B22" s="156">
        <v>79901.039999999994</v>
      </c>
      <c r="C22" s="156">
        <v>85515.46</v>
      </c>
      <c r="D22" s="142" t="s">
        <v>393</v>
      </c>
      <c r="E22" s="156">
        <v>0</v>
      </c>
      <c r="F22" s="156">
        <v>0</v>
      </c>
    </row>
    <row r="23" spans="1:6">
      <c r="A23" s="137" t="s">
        <v>394</v>
      </c>
      <c r="B23" s="153"/>
      <c r="C23" s="153"/>
      <c r="D23" s="141" t="s">
        <v>395</v>
      </c>
      <c r="E23" s="153">
        <v>0</v>
      </c>
      <c r="F23" s="153">
        <v>0</v>
      </c>
    </row>
    <row r="24" spans="1:6">
      <c r="A24" s="137" t="s">
        <v>396</v>
      </c>
      <c r="B24" s="156">
        <v>397468.58</v>
      </c>
      <c r="C24" s="156">
        <v>1112638.26</v>
      </c>
      <c r="D24" s="142" t="s">
        <v>397</v>
      </c>
      <c r="E24" s="156">
        <v>0</v>
      </c>
      <c r="F24" s="156">
        <v>0</v>
      </c>
    </row>
    <row r="25" spans="1:6">
      <c r="A25" s="135" t="s">
        <v>398</v>
      </c>
      <c r="B25" s="153">
        <v>103981.72</v>
      </c>
      <c r="C25" s="153">
        <v>103981.72</v>
      </c>
      <c r="D25" s="142" t="s">
        <v>399</v>
      </c>
      <c r="E25" s="156">
        <v>0</v>
      </c>
      <c r="F25" s="156">
        <v>0</v>
      </c>
    </row>
    <row r="26" spans="1:6">
      <c r="A26" s="137" t="s">
        <v>400</v>
      </c>
      <c r="B26" s="156">
        <v>103981.72</v>
      </c>
      <c r="C26" s="156">
        <v>103981.72</v>
      </c>
      <c r="D26" s="141" t="s">
        <v>401</v>
      </c>
      <c r="E26" s="156">
        <v>0</v>
      </c>
      <c r="F26" s="156">
        <v>0</v>
      </c>
    </row>
    <row r="27" spans="1:6">
      <c r="A27" s="137" t="s">
        <v>402</v>
      </c>
      <c r="B27" s="156">
        <v>0</v>
      </c>
      <c r="C27" s="156">
        <v>0</v>
      </c>
      <c r="D27" s="141" t="s">
        <v>403</v>
      </c>
      <c r="E27" s="153">
        <v>0</v>
      </c>
      <c r="F27" s="153">
        <v>0</v>
      </c>
    </row>
    <row r="28" spans="1:6">
      <c r="A28" s="137" t="s">
        <v>404</v>
      </c>
      <c r="B28" s="153"/>
      <c r="C28" s="153"/>
      <c r="D28" s="142" t="s">
        <v>405</v>
      </c>
      <c r="E28" s="156">
        <v>0</v>
      </c>
      <c r="F28" s="156">
        <v>0</v>
      </c>
    </row>
    <row r="29" spans="1:6">
      <c r="A29" s="137" t="s">
        <v>406</v>
      </c>
      <c r="B29" s="153"/>
      <c r="C29" s="153"/>
      <c r="D29" s="142" t="s">
        <v>407</v>
      </c>
      <c r="E29" s="156">
        <v>0</v>
      </c>
      <c r="F29" s="156">
        <v>0</v>
      </c>
    </row>
    <row r="30" spans="1:6">
      <c r="A30" s="137" t="s">
        <v>408</v>
      </c>
      <c r="B30" s="153"/>
      <c r="C30" s="153"/>
      <c r="D30" s="142" t="s">
        <v>409</v>
      </c>
      <c r="E30" s="156">
        <v>0</v>
      </c>
      <c r="F30" s="156">
        <v>0</v>
      </c>
    </row>
    <row r="31" spans="1:6">
      <c r="A31" s="135" t="s">
        <v>410</v>
      </c>
      <c r="B31" s="153">
        <v>0</v>
      </c>
      <c r="C31" s="153">
        <v>0</v>
      </c>
      <c r="D31" s="141" t="s">
        <v>411</v>
      </c>
      <c r="E31" s="153">
        <v>0</v>
      </c>
      <c r="F31" s="153">
        <v>0</v>
      </c>
    </row>
    <row r="32" spans="1:6">
      <c r="A32" s="137" t="s">
        <v>412</v>
      </c>
      <c r="B32" s="156">
        <v>0</v>
      </c>
      <c r="C32" s="156">
        <v>0</v>
      </c>
      <c r="D32" s="142" t="s">
        <v>413</v>
      </c>
      <c r="E32" s="153"/>
      <c r="F32" s="153"/>
    </row>
    <row r="33" spans="1:6">
      <c r="A33" s="137" t="s">
        <v>414</v>
      </c>
      <c r="B33" s="153"/>
      <c r="C33" s="153"/>
      <c r="D33" s="142" t="s">
        <v>415</v>
      </c>
      <c r="E33" s="153"/>
      <c r="F33" s="153"/>
    </row>
    <row r="34" spans="1:6">
      <c r="A34" s="137" t="s">
        <v>416</v>
      </c>
      <c r="B34" s="153"/>
      <c r="C34" s="153"/>
      <c r="D34" s="142" t="s">
        <v>417</v>
      </c>
      <c r="E34" s="153"/>
      <c r="F34" s="153"/>
    </row>
    <row r="35" spans="1:6">
      <c r="A35" s="137" t="s">
        <v>418</v>
      </c>
      <c r="B35" s="153"/>
      <c r="C35" s="153"/>
      <c r="D35" s="142" t="s">
        <v>419</v>
      </c>
      <c r="E35" s="153"/>
      <c r="F35" s="153"/>
    </row>
    <row r="36" spans="1:6">
      <c r="A36" s="137" t="s">
        <v>420</v>
      </c>
      <c r="B36" s="153"/>
      <c r="C36" s="153"/>
      <c r="D36" s="142" t="s">
        <v>421</v>
      </c>
      <c r="E36" s="153"/>
      <c r="F36" s="153"/>
    </row>
    <row r="37" spans="1:6">
      <c r="A37" s="135" t="s">
        <v>422</v>
      </c>
      <c r="B37" s="156">
        <v>1723084.07</v>
      </c>
      <c r="C37" s="156">
        <v>1227012.3999999999</v>
      </c>
      <c r="D37" s="142" t="s">
        <v>423</v>
      </c>
      <c r="E37" s="153"/>
      <c r="F37" s="153"/>
    </row>
    <row r="38" spans="1:6">
      <c r="A38" s="135" t="s">
        <v>424</v>
      </c>
      <c r="B38" s="153">
        <v>0</v>
      </c>
      <c r="C38" s="153">
        <v>0</v>
      </c>
      <c r="D38" s="141" t="s">
        <v>425</v>
      </c>
      <c r="E38" s="153">
        <v>0</v>
      </c>
      <c r="F38" s="153">
        <v>0</v>
      </c>
    </row>
    <row r="39" spans="1:6">
      <c r="A39" s="137" t="s">
        <v>426</v>
      </c>
      <c r="B39" s="156">
        <v>0</v>
      </c>
      <c r="C39" s="156">
        <v>0</v>
      </c>
      <c r="D39" s="142" t="s">
        <v>427</v>
      </c>
      <c r="E39" s="156">
        <v>0</v>
      </c>
      <c r="F39" s="156">
        <v>0</v>
      </c>
    </row>
    <row r="40" spans="1:6">
      <c r="A40" s="137" t="s">
        <v>428</v>
      </c>
      <c r="B40" s="156">
        <v>0</v>
      </c>
      <c r="C40" s="156">
        <v>0</v>
      </c>
      <c r="D40" s="142" t="s">
        <v>429</v>
      </c>
      <c r="E40" s="156">
        <v>0</v>
      </c>
      <c r="F40" s="156">
        <v>0</v>
      </c>
    </row>
    <row r="41" spans="1:6">
      <c r="A41" s="135" t="s">
        <v>430</v>
      </c>
      <c r="B41" s="153">
        <v>0</v>
      </c>
      <c r="C41" s="153">
        <v>0</v>
      </c>
      <c r="D41" s="142" t="s">
        <v>431</v>
      </c>
      <c r="E41" s="156">
        <v>0</v>
      </c>
      <c r="F41" s="156">
        <v>0</v>
      </c>
    </row>
    <row r="42" spans="1:6">
      <c r="A42" s="137" t="s">
        <v>432</v>
      </c>
      <c r="B42" s="153"/>
      <c r="C42" s="153"/>
      <c r="D42" s="141" t="s">
        <v>433</v>
      </c>
      <c r="E42" s="153">
        <v>0</v>
      </c>
      <c r="F42" s="153">
        <v>0</v>
      </c>
    </row>
    <row r="43" spans="1:6">
      <c r="A43" s="137" t="s">
        <v>434</v>
      </c>
      <c r="B43" s="153"/>
      <c r="C43" s="153"/>
      <c r="D43" s="142" t="s">
        <v>435</v>
      </c>
      <c r="E43" s="156">
        <v>0</v>
      </c>
      <c r="F43" s="156">
        <v>0</v>
      </c>
    </row>
    <row r="44" spans="1:6">
      <c r="A44" s="137" t="s">
        <v>436</v>
      </c>
      <c r="B44" s="153"/>
      <c r="C44" s="153"/>
      <c r="D44" s="142" t="s">
        <v>437</v>
      </c>
      <c r="E44" s="156">
        <v>0</v>
      </c>
      <c r="F44" s="156">
        <v>0</v>
      </c>
    </row>
    <row r="45" spans="1:6">
      <c r="A45" s="137" t="s">
        <v>438</v>
      </c>
      <c r="B45" s="153"/>
      <c r="C45" s="153"/>
      <c r="D45" s="142" t="s">
        <v>439</v>
      </c>
      <c r="E45" s="156">
        <v>0</v>
      </c>
      <c r="F45" s="156">
        <v>0</v>
      </c>
    </row>
    <row r="46" spans="1:6">
      <c r="A46" s="133"/>
      <c r="B46" s="154"/>
      <c r="C46" s="154"/>
      <c r="D46" s="143"/>
      <c r="E46" s="154"/>
      <c r="F46" s="154"/>
    </row>
    <row r="47" spans="1:6">
      <c r="A47" s="138" t="s">
        <v>440</v>
      </c>
      <c r="B47" s="155">
        <v>73704667.849999994</v>
      </c>
      <c r="C47" s="155">
        <v>62675749.640000001</v>
      </c>
      <c r="D47" s="144" t="s">
        <v>441</v>
      </c>
      <c r="E47" s="155">
        <v>23401115.579999998</v>
      </c>
      <c r="F47" s="155">
        <v>23540429.219999999</v>
      </c>
    </row>
    <row r="48" spans="1:6">
      <c r="A48" s="133"/>
      <c r="B48" s="154"/>
      <c r="C48" s="154"/>
      <c r="D48" s="143"/>
      <c r="E48" s="154"/>
      <c r="F48" s="154"/>
    </row>
    <row r="49" spans="1:6">
      <c r="A49" s="132" t="s">
        <v>442</v>
      </c>
      <c r="B49" s="154"/>
      <c r="C49" s="154"/>
      <c r="D49" s="144" t="s">
        <v>443</v>
      </c>
      <c r="E49" s="154"/>
      <c r="F49" s="154"/>
    </row>
    <row r="50" spans="1:6">
      <c r="A50" s="135" t="s">
        <v>444</v>
      </c>
      <c r="B50" s="156">
        <v>0</v>
      </c>
      <c r="C50" s="156">
        <v>0</v>
      </c>
      <c r="D50" s="141" t="s">
        <v>445</v>
      </c>
      <c r="E50" s="156">
        <v>0</v>
      </c>
      <c r="F50" s="156">
        <v>0</v>
      </c>
    </row>
    <row r="51" spans="1:6">
      <c r="A51" s="135" t="s">
        <v>446</v>
      </c>
      <c r="B51" s="156">
        <v>0</v>
      </c>
      <c r="C51" s="156">
        <v>0</v>
      </c>
      <c r="D51" s="141" t="s">
        <v>447</v>
      </c>
      <c r="E51" s="156">
        <v>0</v>
      </c>
      <c r="F51" s="156">
        <v>0</v>
      </c>
    </row>
    <row r="52" spans="1:6">
      <c r="A52" s="135" t="s">
        <v>448</v>
      </c>
      <c r="B52" s="156">
        <v>46113717.049999997</v>
      </c>
      <c r="C52" s="156">
        <v>44544128.259999998</v>
      </c>
      <c r="D52" s="141" t="s">
        <v>449</v>
      </c>
      <c r="E52" s="156">
        <v>0</v>
      </c>
      <c r="F52" s="156">
        <v>0</v>
      </c>
    </row>
    <row r="53" spans="1:6">
      <c r="A53" s="135" t="s">
        <v>450</v>
      </c>
      <c r="B53" s="156">
        <v>33069358.93</v>
      </c>
      <c r="C53" s="156">
        <v>32393667.48</v>
      </c>
      <c r="D53" s="141" t="s">
        <v>451</v>
      </c>
      <c r="E53" s="156">
        <v>0</v>
      </c>
      <c r="F53" s="156">
        <v>0</v>
      </c>
    </row>
    <row r="54" spans="1:6">
      <c r="A54" s="135" t="s">
        <v>452</v>
      </c>
      <c r="B54" s="156">
        <v>3516386.89</v>
      </c>
      <c r="C54" s="156">
        <v>3516386.89</v>
      </c>
      <c r="D54" s="141" t="s">
        <v>453</v>
      </c>
      <c r="E54" s="156">
        <v>0</v>
      </c>
      <c r="F54" s="156">
        <v>0</v>
      </c>
    </row>
    <row r="55" spans="1:6">
      <c r="A55" s="135" t="s">
        <v>454</v>
      </c>
      <c r="B55" s="156">
        <v>-8775535.6500000004</v>
      </c>
      <c r="C55" s="156">
        <v>-8775535.6500000004</v>
      </c>
      <c r="D55" s="145" t="s">
        <v>455</v>
      </c>
      <c r="E55" s="156">
        <v>0</v>
      </c>
      <c r="F55" s="156">
        <v>0</v>
      </c>
    </row>
    <row r="56" spans="1:6">
      <c r="A56" s="135" t="s">
        <v>456</v>
      </c>
      <c r="B56" s="156">
        <v>3744266.72</v>
      </c>
      <c r="C56" s="156">
        <v>3744266.72</v>
      </c>
      <c r="D56" s="143"/>
      <c r="E56" s="154"/>
      <c r="F56" s="154"/>
    </row>
    <row r="57" spans="1:6">
      <c r="A57" s="135" t="s">
        <v>457</v>
      </c>
      <c r="B57" s="156">
        <v>0</v>
      </c>
      <c r="C57" s="156">
        <v>0</v>
      </c>
      <c r="D57" s="144" t="s">
        <v>458</v>
      </c>
      <c r="E57" s="155">
        <v>0</v>
      </c>
      <c r="F57" s="155">
        <v>0</v>
      </c>
    </row>
    <row r="58" spans="1:6">
      <c r="A58" s="135" t="s">
        <v>459</v>
      </c>
      <c r="B58" s="156">
        <v>0</v>
      </c>
      <c r="C58" s="156">
        <v>0</v>
      </c>
      <c r="D58" s="143"/>
      <c r="E58" s="154"/>
      <c r="F58" s="154"/>
    </row>
    <row r="59" spans="1:6">
      <c r="A59" s="133"/>
      <c r="B59" s="154"/>
      <c r="C59" s="154"/>
      <c r="D59" s="144" t="s">
        <v>460</v>
      </c>
      <c r="E59" s="155">
        <v>23401115.579999998</v>
      </c>
      <c r="F59" s="155">
        <v>23540429.219999999</v>
      </c>
    </row>
    <row r="60" spans="1:6">
      <c r="A60" s="138" t="s">
        <v>461</v>
      </c>
      <c r="B60" s="155">
        <v>77668193.939999983</v>
      </c>
      <c r="C60" s="155">
        <v>75422913.699999988</v>
      </c>
      <c r="D60" s="143"/>
      <c r="E60" s="154"/>
      <c r="F60" s="154"/>
    </row>
    <row r="61" spans="1:6">
      <c r="A61" s="133"/>
      <c r="B61" s="154"/>
      <c r="C61" s="154"/>
      <c r="D61" s="146" t="s">
        <v>462</v>
      </c>
      <c r="E61" s="154"/>
      <c r="F61" s="154"/>
    </row>
    <row r="62" spans="1:6">
      <c r="A62" s="138" t="s">
        <v>463</v>
      </c>
      <c r="B62" s="155">
        <v>151372861.78999996</v>
      </c>
      <c r="C62" s="155">
        <v>138098663.33999997</v>
      </c>
      <c r="D62" s="143"/>
      <c r="E62" s="154"/>
      <c r="F62" s="154"/>
    </row>
    <row r="63" spans="1:6">
      <c r="A63" s="133"/>
      <c r="B63" s="151"/>
      <c r="C63" s="151"/>
      <c r="D63" s="147" t="s">
        <v>464</v>
      </c>
      <c r="E63" s="153">
        <v>139802685.24000001</v>
      </c>
      <c r="F63" s="153">
        <v>139802685.24000001</v>
      </c>
    </row>
    <row r="64" spans="1:6">
      <c r="A64" s="133"/>
      <c r="B64" s="151"/>
      <c r="C64" s="151"/>
      <c r="D64" s="148" t="s">
        <v>465</v>
      </c>
      <c r="E64" s="156">
        <v>139098132.74000001</v>
      </c>
      <c r="F64" s="156">
        <v>139098132.74000001</v>
      </c>
    </row>
    <row r="65" spans="1:6">
      <c r="A65" s="133"/>
      <c r="B65" s="151"/>
      <c r="C65" s="151"/>
      <c r="D65" s="149" t="s">
        <v>466</v>
      </c>
      <c r="E65" s="156">
        <v>704552.5</v>
      </c>
      <c r="F65" s="156">
        <v>704552.5</v>
      </c>
    </row>
    <row r="66" spans="1:6">
      <c r="A66" s="133"/>
      <c r="B66" s="151"/>
      <c r="C66" s="151"/>
      <c r="D66" s="148" t="s">
        <v>467</v>
      </c>
      <c r="E66" s="156">
        <v>0</v>
      </c>
      <c r="F66" s="156">
        <v>0</v>
      </c>
    </row>
    <row r="67" spans="1:6">
      <c r="A67" s="133"/>
      <c r="B67" s="151"/>
      <c r="C67" s="151"/>
      <c r="D67" s="143"/>
      <c r="E67" s="154"/>
      <c r="F67" s="154"/>
    </row>
    <row r="68" spans="1:6">
      <c r="A68" s="133"/>
      <c r="B68" s="151"/>
      <c r="C68" s="151"/>
      <c r="D68" s="147" t="s">
        <v>468</v>
      </c>
      <c r="E68" s="153">
        <v>-11903593.430000002</v>
      </c>
      <c r="F68" s="153">
        <v>-25317105.52</v>
      </c>
    </row>
    <row r="69" spans="1:6">
      <c r="A69" s="139"/>
      <c r="B69" s="151"/>
      <c r="C69" s="151"/>
      <c r="D69" s="148" t="s">
        <v>469</v>
      </c>
      <c r="E69" s="156">
        <v>13421579.35</v>
      </c>
      <c r="F69" s="156">
        <v>7854235</v>
      </c>
    </row>
    <row r="70" spans="1:6">
      <c r="A70" s="139"/>
      <c r="B70" s="151"/>
      <c r="C70" s="151"/>
      <c r="D70" s="148" t="s">
        <v>470</v>
      </c>
      <c r="E70" s="156">
        <v>-25325172.780000001</v>
      </c>
      <c r="F70" s="156">
        <v>-33171340.52</v>
      </c>
    </row>
    <row r="71" spans="1:6">
      <c r="A71" s="139"/>
      <c r="B71" s="151"/>
      <c r="C71" s="151"/>
      <c r="D71" s="148" t="s">
        <v>471</v>
      </c>
      <c r="E71" s="156">
        <v>0</v>
      </c>
      <c r="F71" s="156">
        <v>0</v>
      </c>
    </row>
    <row r="72" spans="1:6">
      <c r="A72" s="139"/>
      <c r="B72" s="151"/>
      <c r="C72" s="151"/>
      <c r="D72" s="148" t="s">
        <v>472</v>
      </c>
      <c r="E72" s="156">
        <v>0</v>
      </c>
      <c r="F72" s="156">
        <v>0</v>
      </c>
    </row>
    <row r="73" spans="1:6">
      <c r="A73" s="139"/>
      <c r="B73" s="151"/>
      <c r="C73" s="151"/>
      <c r="D73" s="148" t="s">
        <v>473</v>
      </c>
      <c r="E73" s="156">
        <v>0</v>
      </c>
      <c r="F73" s="156">
        <v>0</v>
      </c>
    </row>
    <row r="74" spans="1:6">
      <c r="A74" s="139"/>
      <c r="B74" s="151"/>
      <c r="C74" s="151"/>
      <c r="D74" s="143"/>
      <c r="E74" s="154"/>
      <c r="F74" s="154"/>
    </row>
    <row r="75" spans="1:6">
      <c r="A75" s="139"/>
      <c r="B75" s="151"/>
      <c r="C75" s="151"/>
      <c r="D75" s="147" t="s">
        <v>474</v>
      </c>
      <c r="E75" s="153">
        <v>0</v>
      </c>
      <c r="F75" s="153">
        <v>0</v>
      </c>
    </row>
    <row r="76" spans="1:6">
      <c r="A76" s="139"/>
      <c r="B76" s="151"/>
      <c r="C76" s="151"/>
      <c r="D76" s="141" t="s">
        <v>475</v>
      </c>
      <c r="E76" s="156">
        <v>0</v>
      </c>
      <c r="F76" s="156">
        <v>0</v>
      </c>
    </row>
    <row r="77" spans="1:6">
      <c r="A77" s="139"/>
      <c r="B77" s="151"/>
      <c r="C77" s="151"/>
      <c r="D77" s="141" t="s">
        <v>476</v>
      </c>
      <c r="E77" s="156">
        <v>0</v>
      </c>
      <c r="F77" s="156">
        <v>0</v>
      </c>
    </row>
    <row r="78" spans="1:6">
      <c r="A78" s="139"/>
      <c r="B78" s="151"/>
      <c r="C78" s="151"/>
      <c r="D78" s="143"/>
      <c r="E78" s="154"/>
      <c r="F78" s="154"/>
    </row>
    <row r="79" spans="1:6">
      <c r="A79" s="139"/>
      <c r="B79" s="151"/>
      <c r="C79" s="151"/>
      <c r="D79" s="144" t="s">
        <v>477</v>
      </c>
      <c r="E79" s="155">
        <v>127899091.81</v>
      </c>
      <c r="F79" s="155">
        <v>114485579.72000001</v>
      </c>
    </row>
    <row r="80" spans="1:6">
      <c r="A80" s="139"/>
      <c r="B80" s="151"/>
      <c r="C80" s="151"/>
      <c r="D80" s="143"/>
      <c r="E80" s="154"/>
      <c r="F80" s="154"/>
    </row>
    <row r="81" spans="1:6">
      <c r="A81" s="139"/>
      <c r="B81" s="151"/>
      <c r="C81" s="151"/>
      <c r="D81" s="144" t="s">
        <v>478</v>
      </c>
      <c r="E81" s="155">
        <v>151300207.38999999</v>
      </c>
      <c r="F81" s="155">
        <v>138026008.94</v>
      </c>
    </row>
    <row r="82" spans="1:6">
      <c r="A82" s="140"/>
      <c r="B82" s="152"/>
      <c r="C82" s="152"/>
      <c r="D82" s="150"/>
      <c r="E82" s="150"/>
      <c r="F82" s="150"/>
    </row>
    <row r="83" spans="1:6">
      <c r="A83" s="124"/>
      <c r="B83" s="124"/>
      <c r="C83" s="124"/>
      <c r="D83" s="124"/>
      <c r="E83" s="124"/>
      <c r="F83" s="124"/>
    </row>
    <row r="84" spans="1:6">
      <c r="A84" s="124"/>
      <c r="B84" s="124"/>
      <c r="C84" s="124"/>
      <c r="D84" s="124"/>
      <c r="E84" s="124"/>
      <c r="F84" s="124"/>
    </row>
    <row r="85" spans="1:6">
      <c r="A85" s="124"/>
      <c r="B85" s="124"/>
      <c r="C85" s="124"/>
      <c r="D85" s="124"/>
      <c r="E85" s="124"/>
      <c r="F85" s="124"/>
    </row>
    <row r="86" spans="1:6">
      <c r="A86" s="124"/>
      <c r="B86" s="124"/>
      <c r="C86" s="124"/>
      <c r="D86" s="124"/>
      <c r="E86" s="124"/>
      <c r="F86" s="124"/>
    </row>
    <row r="87" spans="1:6">
      <c r="A87" s="124"/>
      <c r="B87" s="124"/>
      <c r="C87" s="124"/>
      <c r="D87" s="124"/>
      <c r="E87" s="124"/>
      <c r="F87" s="124"/>
    </row>
    <row r="88" spans="1:6">
      <c r="A88" s="124"/>
      <c r="B88" s="124"/>
      <c r="C88" s="124"/>
      <c r="D88" s="124"/>
      <c r="E88" s="124"/>
      <c r="F88" s="124"/>
    </row>
    <row r="89" spans="1:6">
      <c r="A89" s="124"/>
      <c r="B89" s="124"/>
      <c r="C89" s="124"/>
      <c r="D89" s="124"/>
      <c r="E89" s="124"/>
      <c r="F89" s="124"/>
    </row>
    <row r="90" spans="1:6">
      <c r="A90" s="124"/>
      <c r="B90" s="124"/>
      <c r="C90" s="124"/>
      <c r="D90" s="124"/>
      <c r="E90" s="124"/>
      <c r="F90" s="124"/>
    </row>
    <row r="91" spans="1:6">
      <c r="A91" s="124"/>
      <c r="B91" s="124"/>
      <c r="C91" s="124"/>
      <c r="D91" s="124"/>
      <c r="E91" s="124"/>
      <c r="F91" s="124"/>
    </row>
    <row r="92" spans="1:6">
      <c r="A92" s="124"/>
      <c r="B92" s="124"/>
      <c r="C92" s="124"/>
      <c r="D92" s="124"/>
      <c r="E92" s="124"/>
      <c r="F92" s="124"/>
    </row>
    <row r="93" spans="1:6">
      <c r="A93" s="124"/>
      <c r="B93" s="124"/>
      <c r="C93" s="124"/>
      <c r="D93" s="124"/>
      <c r="E93" s="124"/>
      <c r="F93" s="124"/>
    </row>
    <row r="94" spans="1:6">
      <c r="A94" s="124"/>
      <c r="B94" s="124"/>
      <c r="C94" s="124"/>
      <c r="D94" s="124"/>
      <c r="E94" s="124"/>
      <c r="F94" s="124"/>
    </row>
    <row r="95" spans="1:6">
      <c r="A95" s="124"/>
      <c r="B95" s="124"/>
      <c r="C95" s="124"/>
      <c r="D95" s="124"/>
      <c r="E95" s="124"/>
      <c r="F95" s="124"/>
    </row>
    <row r="96" spans="1:6">
      <c r="A96" s="124"/>
      <c r="B96" s="124"/>
      <c r="C96" s="124"/>
      <c r="D96" s="124"/>
      <c r="E96" s="124"/>
      <c r="F96" s="124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I15" sqref="I15"/>
    </sheetView>
  </sheetViews>
  <sheetFormatPr baseColWidth="10" defaultRowHeight="15"/>
  <cols>
    <col min="1" max="1" width="56.85546875" bestFit="1" customWidth="1"/>
    <col min="2" max="2" width="14.140625" bestFit="1" customWidth="1"/>
    <col min="3" max="3" width="11.140625" bestFit="1" customWidth="1"/>
    <col min="4" max="4" width="10.5703125" bestFit="1" customWidth="1"/>
    <col min="5" max="5" width="11.28515625" bestFit="1" customWidth="1"/>
    <col min="6" max="6" width="14.140625" bestFit="1" customWidth="1"/>
    <col min="7" max="8" width="11.28515625" bestFit="1" customWidth="1"/>
  </cols>
  <sheetData>
    <row r="1" spans="1:9" ht="26.25">
      <c r="A1" s="158" t="s">
        <v>479</v>
      </c>
      <c r="B1" s="158"/>
      <c r="C1" s="158"/>
      <c r="D1" s="158"/>
      <c r="E1" s="158"/>
      <c r="F1" s="158"/>
      <c r="G1" s="158"/>
      <c r="H1" s="158"/>
      <c r="I1" s="172"/>
    </row>
    <row r="2" spans="1:9">
      <c r="A2" s="106" t="s">
        <v>342</v>
      </c>
      <c r="B2" s="107"/>
      <c r="C2" s="107"/>
      <c r="D2" s="107"/>
      <c r="E2" s="107"/>
      <c r="F2" s="107"/>
      <c r="G2" s="107"/>
      <c r="H2" s="108"/>
      <c r="I2" s="159"/>
    </row>
    <row r="3" spans="1:9">
      <c r="A3" s="109" t="s">
        <v>480</v>
      </c>
      <c r="B3" s="110"/>
      <c r="C3" s="110"/>
      <c r="D3" s="110"/>
      <c r="E3" s="110"/>
      <c r="F3" s="110"/>
      <c r="G3" s="110"/>
      <c r="H3" s="111"/>
      <c r="I3" s="159"/>
    </row>
    <row r="4" spans="1:9">
      <c r="A4" s="112" t="s">
        <v>481</v>
      </c>
      <c r="B4" s="113"/>
      <c r="C4" s="113"/>
      <c r="D4" s="113"/>
      <c r="E4" s="113"/>
      <c r="F4" s="113"/>
      <c r="G4" s="113"/>
      <c r="H4" s="114"/>
      <c r="I4" s="159"/>
    </row>
    <row r="5" spans="1:9">
      <c r="A5" s="99" t="s">
        <v>3</v>
      </c>
      <c r="B5" s="100"/>
      <c r="C5" s="100"/>
      <c r="D5" s="100"/>
      <c r="E5" s="100"/>
      <c r="F5" s="100"/>
      <c r="G5" s="100"/>
      <c r="H5" s="101"/>
      <c r="I5" s="159"/>
    </row>
    <row r="6" spans="1:9" ht="105">
      <c r="A6" s="173" t="s">
        <v>482</v>
      </c>
      <c r="B6" s="174" t="s">
        <v>483</v>
      </c>
      <c r="C6" s="173" t="s">
        <v>484</v>
      </c>
      <c r="D6" s="173" t="s">
        <v>485</v>
      </c>
      <c r="E6" s="173" t="s">
        <v>486</v>
      </c>
      <c r="F6" s="173" t="s">
        <v>487</v>
      </c>
      <c r="G6" s="173" t="s">
        <v>488</v>
      </c>
      <c r="H6" s="166" t="s">
        <v>489</v>
      </c>
      <c r="I6" s="160"/>
    </row>
    <row r="7" spans="1:9">
      <c r="A7" s="163"/>
      <c r="B7" s="163"/>
      <c r="C7" s="163"/>
      <c r="D7" s="163"/>
      <c r="E7" s="163"/>
      <c r="F7" s="163"/>
      <c r="G7" s="163"/>
      <c r="H7" s="163"/>
      <c r="I7" s="160"/>
    </row>
    <row r="8" spans="1:9">
      <c r="A8" s="175" t="s">
        <v>490</v>
      </c>
      <c r="B8" s="180">
        <v>0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  <c r="I8" s="159"/>
    </row>
    <row r="9" spans="1:9">
      <c r="A9" s="176" t="s">
        <v>491</v>
      </c>
      <c r="B9" s="181">
        <v>0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59"/>
    </row>
    <row r="10" spans="1:9">
      <c r="A10" s="177" t="s">
        <v>492</v>
      </c>
      <c r="B10" s="181"/>
      <c r="C10" s="181"/>
      <c r="D10" s="187">
        <v>0</v>
      </c>
      <c r="E10" s="181"/>
      <c r="F10" s="187">
        <v>0</v>
      </c>
      <c r="G10" s="187">
        <v>0</v>
      </c>
      <c r="H10" s="181"/>
      <c r="I10" s="159"/>
    </row>
    <row r="11" spans="1:9">
      <c r="A11" s="177" t="s">
        <v>493</v>
      </c>
      <c r="B11" s="181"/>
      <c r="C11" s="181"/>
      <c r="D11" s="181"/>
      <c r="E11" s="181"/>
      <c r="F11" s="181">
        <v>0</v>
      </c>
      <c r="G11" s="181"/>
      <c r="H11" s="181"/>
      <c r="I11" s="159"/>
    </row>
    <row r="12" spans="1:9">
      <c r="A12" s="177" t="s">
        <v>494</v>
      </c>
      <c r="B12" s="181"/>
      <c r="C12" s="181"/>
      <c r="D12" s="181"/>
      <c r="E12" s="181"/>
      <c r="F12" s="181">
        <v>0</v>
      </c>
      <c r="G12" s="181"/>
      <c r="H12" s="181"/>
      <c r="I12" s="159"/>
    </row>
    <row r="13" spans="1:9">
      <c r="A13" s="176" t="s">
        <v>495</v>
      </c>
      <c r="B13" s="181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59"/>
    </row>
    <row r="14" spans="1:9">
      <c r="A14" s="177" t="s">
        <v>496</v>
      </c>
      <c r="B14" s="187">
        <v>0</v>
      </c>
      <c r="C14" s="187">
        <v>0</v>
      </c>
      <c r="D14" s="181"/>
      <c r="E14" s="181"/>
      <c r="F14" s="181">
        <v>0</v>
      </c>
      <c r="G14" s="181"/>
      <c r="H14" s="181"/>
      <c r="I14" s="159"/>
    </row>
    <row r="15" spans="1:9">
      <c r="A15" s="177" t="s">
        <v>497</v>
      </c>
      <c r="B15" s="187">
        <v>0</v>
      </c>
      <c r="C15" s="187">
        <v>0</v>
      </c>
      <c r="D15" s="181"/>
      <c r="E15" s="181"/>
      <c r="F15" s="181">
        <v>0</v>
      </c>
      <c r="G15" s="181"/>
      <c r="H15" s="181"/>
      <c r="I15" s="159"/>
    </row>
    <row r="16" spans="1:9">
      <c r="A16" s="177" t="s">
        <v>498</v>
      </c>
      <c r="B16" s="187">
        <v>0</v>
      </c>
      <c r="C16" s="187">
        <v>0</v>
      </c>
      <c r="D16" s="181"/>
      <c r="E16" s="181"/>
      <c r="F16" s="181">
        <v>0</v>
      </c>
      <c r="G16" s="181"/>
      <c r="H16" s="181"/>
      <c r="I16" s="159"/>
    </row>
    <row r="17" spans="1:8">
      <c r="A17" s="167"/>
      <c r="B17" s="182"/>
      <c r="C17" s="182"/>
      <c r="D17" s="182"/>
      <c r="E17" s="182"/>
      <c r="F17" s="182"/>
      <c r="G17" s="182"/>
      <c r="H17" s="182"/>
    </row>
    <row r="18" spans="1:8">
      <c r="A18" s="175" t="s">
        <v>499</v>
      </c>
      <c r="B18" s="180">
        <v>23613083.620000001</v>
      </c>
      <c r="C18" s="183"/>
      <c r="D18" s="183"/>
      <c r="E18" s="183"/>
      <c r="F18" s="180">
        <v>23473769.98</v>
      </c>
      <c r="G18" s="183"/>
      <c r="H18" s="183"/>
    </row>
    <row r="19" spans="1:8">
      <c r="A19" s="171"/>
      <c r="B19" s="184"/>
      <c r="C19" s="184"/>
      <c r="D19" s="184"/>
      <c r="E19" s="184"/>
      <c r="F19" s="184"/>
      <c r="G19" s="184"/>
      <c r="H19" s="184"/>
    </row>
    <row r="20" spans="1:8">
      <c r="A20" s="175" t="s">
        <v>500</v>
      </c>
      <c r="B20" s="180">
        <v>23613083.620000001</v>
      </c>
      <c r="C20" s="180">
        <v>0</v>
      </c>
      <c r="D20" s="180">
        <v>0</v>
      </c>
      <c r="E20" s="180">
        <v>0</v>
      </c>
      <c r="F20" s="180">
        <v>23473769.98</v>
      </c>
      <c r="G20" s="180">
        <v>0</v>
      </c>
      <c r="H20" s="180">
        <v>0</v>
      </c>
    </row>
    <row r="21" spans="1:8">
      <c r="A21" s="167"/>
      <c r="B21" s="185"/>
      <c r="C21" s="185"/>
      <c r="D21" s="185"/>
      <c r="E21" s="185"/>
      <c r="F21" s="185"/>
      <c r="G21" s="185"/>
      <c r="H21" s="185"/>
    </row>
    <row r="22" spans="1:8" ht="17.25">
      <c r="A22" s="175" t="s">
        <v>501</v>
      </c>
      <c r="B22" s="180">
        <v>0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</row>
    <row r="23" spans="1:8">
      <c r="A23" s="178" t="s">
        <v>502</v>
      </c>
      <c r="B23" s="181"/>
      <c r="C23" s="181"/>
      <c r="D23" s="181"/>
      <c r="E23" s="181"/>
      <c r="F23" s="181">
        <v>0</v>
      </c>
      <c r="G23" s="181"/>
      <c r="H23" s="181"/>
    </row>
    <row r="24" spans="1:8">
      <c r="A24" s="178" t="s">
        <v>503</v>
      </c>
      <c r="B24" s="181"/>
      <c r="C24" s="181"/>
      <c r="D24" s="181"/>
      <c r="E24" s="181"/>
      <c r="F24" s="181">
        <v>0</v>
      </c>
      <c r="G24" s="181"/>
      <c r="H24" s="181"/>
    </row>
    <row r="25" spans="1:8">
      <c r="A25" s="178" t="s">
        <v>504</v>
      </c>
      <c r="B25" s="181"/>
      <c r="C25" s="181"/>
      <c r="D25" s="181"/>
      <c r="E25" s="181"/>
      <c r="F25" s="181">
        <v>0</v>
      </c>
      <c r="G25" s="181"/>
      <c r="H25" s="181"/>
    </row>
    <row r="26" spans="1:8">
      <c r="A26" s="170" t="s">
        <v>101</v>
      </c>
      <c r="B26" s="185"/>
      <c r="C26" s="185"/>
      <c r="D26" s="185"/>
      <c r="E26" s="185"/>
      <c r="F26" s="185"/>
      <c r="G26" s="185"/>
      <c r="H26" s="185"/>
    </row>
    <row r="27" spans="1:8" ht="17.25">
      <c r="A27" s="175" t="s">
        <v>505</v>
      </c>
      <c r="B27" s="180">
        <v>0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  <c r="H27" s="180">
        <v>0</v>
      </c>
    </row>
    <row r="28" spans="1:8">
      <c r="A28" s="178" t="s">
        <v>506</v>
      </c>
      <c r="B28" s="181"/>
      <c r="C28" s="181"/>
      <c r="D28" s="181"/>
      <c r="E28" s="181"/>
      <c r="F28" s="181">
        <v>0</v>
      </c>
      <c r="G28" s="181"/>
      <c r="H28" s="181"/>
    </row>
    <row r="29" spans="1:8">
      <c r="A29" s="178" t="s">
        <v>507</v>
      </c>
      <c r="B29" s="181"/>
      <c r="C29" s="181"/>
      <c r="D29" s="181"/>
      <c r="E29" s="181"/>
      <c r="F29" s="181">
        <v>0</v>
      </c>
      <c r="G29" s="181"/>
      <c r="H29" s="181"/>
    </row>
    <row r="30" spans="1:8">
      <c r="A30" s="178" t="s">
        <v>508</v>
      </c>
      <c r="B30" s="181"/>
      <c r="C30" s="181"/>
      <c r="D30" s="181"/>
      <c r="E30" s="181"/>
      <c r="F30" s="181">
        <v>0</v>
      </c>
      <c r="G30" s="181"/>
      <c r="H30" s="181"/>
    </row>
    <row r="31" spans="1:8">
      <c r="A31" s="179" t="s">
        <v>101</v>
      </c>
      <c r="B31" s="186"/>
      <c r="C31" s="186"/>
      <c r="D31" s="186"/>
      <c r="E31" s="186"/>
      <c r="F31" s="186"/>
      <c r="G31" s="186"/>
      <c r="H31" s="186"/>
    </row>
    <row r="32" spans="1:8">
      <c r="A32" s="172"/>
      <c r="B32" s="159"/>
      <c r="C32" s="159"/>
      <c r="D32" s="159"/>
      <c r="E32" s="159"/>
      <c r="F32" s="159"/>
      <c r="G32" s="159"/>
      <c r="H32" s="159"/>
    </row>
    <row r="33" spans="1:8">
      <c r="A33" s="157" t="s">
        <v>509</v>
      </c>
      <c r="B33" s="157"/>
      <c r="C33" s="157"/>
      <c r="D33" s="157"/>
      <c r="E33" s="157"/>
      <c r="F33" s="157"/>
      <c r="G33" s="157"/>
      <c r="H33" s="157"/>
    </row>
    <row r="34" spans="1:8">
      <c r="A34" s="157"/>
      <c r="B34" s="157"/>
      <c r="C34" s="157"/>
      <c r="D34" s="157"/>
      <c r="E34" s="157"/>
      <c r="F34" s="157"/>
      <c r="G34" s="157"/>
      <c r="H34" s="157"/>
    </row>
    <row r="35" spans="1:8">
      <c r="A35" s="157"/>
      <c r="B35" s="157"/>
      <c r="C35" s="157"/>
      <c r="D35" s="157"/>
      <c r="E35" s="157"/>
      <c r="F35" s="157"/>
      <c r="G35" s="157"/>
      <c r="H35" s="157"/>
    </row>
    <row r="36" spans="1:8">
      <c r="A36" s="157"/>
      <c r="B36" s="157"/>
      <c r="C36" s="157"/>
      <c r="D36" s="157"/>
      <c r="E36" s="157"/>
      <c r="F36" s="157"/>
      <c r="G36" s="157"/>
      <c r="H36" s="157"/>
    </row>
    <row r="37" spans="1:8">
      <c r="A37" s="157"/>
      <c r="B37" s="157"/>
      <c r="C37" s="157"/>
      <c r="D37" s="157"/>
      <c r="E37" s="157"/>
      <c r="F37" s="157"/>
      <c r="G37" s="157"/>
      <c r="H37" s="157"/>
    </row>
    <row r="38" spans="1:8">
      <c r="A38" s="172"/>
      <c r="B38" s="159"/>
      <c r="C38" s="159"/>
      <c r="D38" s="159"/>
      <c r="E38" s="159"/>
      <c r="F38" s="159"/>
      <c r="G38" s="159"/>
      <c r="H38" s="159"/>
    </row>
    <row r="39" spans="1:8" ht="60">
      <c r="A39" s="173" t="s">
        <v>510</v>
      </c>
      <c r="B39" s="173" t="s">
        <v>511</v>
      </c>
      <c r="C39" s="173" t="s">
        <v>512</v>
      </c>
      <c r="D39" s="173" t="s">
        <v>513</v>
      </c>
      <c r="E39" s="173" t="s">
        <v>514</v>
      </c>
      <c r="F39" s="166" t="s">
        <v>515</v>
      </c>
      <c r="G39" s="159"/>
      <c r="H39" s="159"/>
    </row>
    <row r="40" spans="1:8">
      <c r="A40" s="171"/>
      <c r="B40" s="161"/>
      <c r="C40" s="161"/>
      <c r="D40" s="161"/>
      <c r="E40" s="161"/>
      <c r="F40" s="161"/>
      <c r="G40" s="159"/>
      <c r="H40" s="159"/>
    </row>
    <row r="41" spans="1:8">
      <c r="A41" s="175" t="s">
        <v>516</v>
      </c>
      <c r="B41" s="169">
        <v>0</v>
      </c>
      <c r="C41" s="169">
        <v>0</v>
      </c>
      <c r="D41" s="169">
        <v>0</v>
      </c>
      <c r="E41" s="169">
        <v>0</v>
      </c>
      <c r="F41" s="169">
        <v>0</v>
      </c>
      <c r="G41" s="159"/>
      <c r="H41" s="159"/>
    </row>
    <row r="42" spans="1:8">
      <c r="A42" s="178" t="s">
        <v>517</v>
      </c>
      <c r="B42" s="168"/>
      <c r="C42" s="168"/>
      <c r="D42" s="168"/>
      <c r="E42" s="168"/>
      <c r="F42" s="168"/>
      <c r="G42" s="165"/>
      <c r="H42" s="165"/>
    </row>
    <row r="43" spans="1:8">
      <c r="A43" s="178" t="s">
        <v>518</v>
      </c>
      <c r="B43" s="168"/>
      <c r="C43" s="168"/>
      <c r="D43" s="168"/>
      <c r="E43" s="168"/>
      <c r="F43" s="168"/>
      <c r="G43" s="165"/>
      <c r="H43" s="165"/>
    </row>
    <row r="44" spans="1:8">
      <c r="A44" s="178" t="s">
        <v>519</v>
      </c>
      <c r="B44" s="168"/>
      <c r="C44" s="168"/>
      <c r="D44" s="168"/>
      <c r="E44" s="168"/>
      <c r="F44" s="168"/>
      <c r="G44" s="165"/>
      <c r="H44" s="165"/>
    </row>
    <row r="45" spans="1:8">
      <c r="A45" s="164" t="s">
        <v>101</v>
      </c>
      <c r="B45" s="162"/>
      <c r="C45" s="162"/>
      <c r="D45" s="162"/>
      <c r="E45" s="162"/>
      <c r="F45" s="162"/>
      <c r="G45" s="159"/>
      <c r="H45" s="159"/>
    </row>
    <row r="46" spans="1:8">
      <c r="A46" s="159"/>
      <c r="B46" s="159"/>
      <c r="C46" s="159"/>
      <c r="D46" s="159"/>
      <c r="E46" s="159"/>
      <c r="F46" s="159"/>
      <c r="G46" s="159"/>
      <c r="H46" s="159"/>
    </row>
    <row r="47" spans="1:8">
      <c r="A47" s="159"/>
      <c r="B47" s="159"/>
      <c r="C47" s="159"/>
      <c r="D47" s="159"/>
      <c r="E47" s="159"/>
      <c r="F47" s="159"/>
      <c r="G47" s="159"/>
      <c r="H47" s="15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7" sqref="L7"/>
    </sheetView>
  </sheetViews>
  <sheetFormatPr baseColWidth="10" defaultRowHeight="15"/>
  <cols>
    <col min="1" max="1" width="60.140625" bestFit="1" customWidth="1"/>
    <col min="2" max="2" width="9.42578125" bestFit="1" customWidth="1"/>
    <col min="3" max="3" width="9.85546875" bestFit="1" customWidth="1"/>
    <col min="4" max="4" width="11" bestFit="1" customWidth="1"/>
    <col min="5" max="5" width="11.28515625" bestFit="1" customWidth="1"/>
    <col min="6" max="6" width="11" bestFit="1" customWidth="1"/>
    <col min="7" max="11" width="11.28515625" bestFit="1" customWidth="1"/>
  </cols>
  <sheetData>
    <row r="1" spans="1:12" ht="21">
      <c r="A1" s="123" t="s">
        <v>520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99"/>
    </row>
    <row r="2" spans="1:12">
      <c r="A2" s="106" t="s">
        <v>342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89"/>
    </row>
    <row r="3" spans="1:12">
      <c r="A3" s="109" t="s">
        <v>521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  <c r="L3" s="189"/>
    </row>
    <row r="4" spans="1:12">
      <c r="A4" s="112" t="s">
        <v>343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189"/>
    </row>
    <row r="5" spans="1:12">
      <c r="A5" s="109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  <c r="L5" s="189"/>
    </row>
    <row r="6" spans="1:12" ht="180">
      <c r="A6" s="195" t="s">
        <v>522</v>
      </c>
      <c r="B6" s="195" t="s">
        <v>523</v>
      </c>
      <c r="C6" s="195" t="s">
        <v>524</v>
      </c>
      <c r="D6" s="195" t="s">
        <v>525</v>
      </c>
      <c r="E6" s="195" t="s">
        <v>526</v>
      </c>
      <c r="F6" s="195" t="s">
        <v>527</v>
      </c>
      <c r="G6" s="195" t="s">
        <v>528</v>
      </c>
      <c r="H6" s="195" t="s">
        <v>529</v>
      </c>
      <c r="I6" s="205" t="s">
        <v>530</v>
      </c>
      <c r="J6" s="205" t="s">
        <v>531</v>
      </c>
      <c r="K6" s="205" t="s">
        <v>532</v>
      </c>
      <c r="L6" s="189"/>
    </row>
    <row r="7" spans="1:12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89"/>
    </row>
    <row r="8" spans="1:12">
      <c r="A8" s="194" t="s">
        <v>533</v>
      </c>
      <c r="B8" s="204"/>
      <c r="C8" s="204"/>
      <c r="D8" s="204"/>
      <c r="E8" s="206">
        <v>0</v>
      </c>
      <c r="F8" s="204"/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189"/>
    </row>
    <row r="9" spans="1:12">
      <c r="A9" s="202" t="s">
        <v>534</v>
      </c>
      <c r="B9" s="200"/>
      <c r="C9" s="200"/>
      <c r="D9" s="200"/>
      <c r="E9" s="207"/>
      <c r="F9" s="198"/>
      <c r="G9" s="207"/>
      <c r="H9" s="207"/>
      <c r="I9" s="207"/>
      <c r="J9" s="207"/>
      <c r="K9" s="207">
        <v>0</v>
      </c>
      <c r="L9" s="193"/>
    </row>
    <row r="10" spans="1:12">
      <c r="A10" s="202" t="s">
        <v>535</v>
      </c>
      <c r="B10" s="200"/>
      <c r="C10" s="200"/>
      <c r="D10" s="200"/>
      <c r="E10" s="207"/>
      <c r="F10" s="198"/>
      <c r="G10" s="207"/>
      <c r="H10" s="207"/>
      <c r="I10" s="207"/>
      <c r="J10" s="207"/>
      <c r="K10" s="207">
        <v>0</v>
      </c>
      <c r="L10" s="193"/>
    </row>
    <row r="11" spans="1:12">
      <c r="A11" s="202" t="s">
        <v>536</v>
      </c>
      <c r="B11" s="200"/>
      <c r="C11" s="200"/>
      <c r="D11" s="200"/>
      <c r="E11" s="207"/>
      <c r="F11" s="198"/>
      <c r="G11" s="207"/>
      <c r="H11" s="207"/>
      <c r="I11" s="207"/>
      <c r="J11" s="207"/>
      <c r="K11" s="207">
        <v>0</v>
      </c>
      <c r="L11" s="193"/>
    </row>
    <row r="12" spans="1:12">
      <c r="A12" s="202" t="s">
        <v>537</v>
      </c>
      <c r="B12" s="200"/>
      <c r="C12" s="200"/>
      <c r="D12" s="200"/>
      <c r="E12" s="207"/>
      <c r="F12" s="198"/>
      <c r="G12" s="207"/>
      <c r="H12" s="207"/>
      <c r="I12" s="207"/>
      <c r="J12" s="207"/>
      <c r="K12" s="207">
        <v>0</v>
      </c>
      <c r="L12" s="193"/>
    </row>
    <row r="13" spans="1:12">
      <c r="A13" s="203" t="s">
        <v>101</v>
      </c>
      <c r="B13" s="201"/>
      <c r="C13" s="201"/>
      <c r="D13" s="201"/>
      <c r="E13" s="208"/>
      <c r="F13" s="196"/>
      <c r="G13" s="208"/>
      <c r="H13" s="208"/>
      <c r="I13" s="208"/>
      <c r="J13" s="208"/>
      <c r="K13" s="208"/>
      <c r="L13" s="189"/>
    </row>
    <row r="14" spans="1:12">
      <c r="A14" s="194" t="s">
        <v>538</v>
      </c>
      <c r="B14" s="204"/>
      <c r="C14" s="204"/>
      <c r="D14" s="204"/>
      <c r="E14" s="206">
        <v>0</v>
      </c>
      <c r="F14" s="204"/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189"/>
    </row>
    <row r="15" spans="1:12">
      <c r="A15" s="202" t="s">
        <v>539</v>
      </c>
      <c r="B15" s="200"/>
      <c r="C15" s="200"/>
      <c r="D15" s="200"/>
      <c r="E15" s="207"/>
      <c r="F15" s="198"/>
      <c r="G15" s="207"/>
      <c r="H15" s="207"/>
      <c r="I15" s="207"/>
      <c r="J15" s="207"/>
      <c r="K15" s="207">
        <v>0</v>
      </c>
      <c r="L15" s="193"/>
    </row>
    <row r="16" spans="1:12">
      <c r="A16" s="202" t="s">
        <v>540</v>
      </c>
      <c r="B16" s="200"/>
      <c r="C16" s="200"/>
      <c r="D16" s="200"/>
      <c r="E16" s="207"/>
      <c r="F16" s="198"/>
      <c r="G16" s="207"/>
      <c r="H16" s="207"/>
      <c r="I16" s="207"/>
      <c r="J16" s="207"/>
      <c r="K16" s="207">
        <v>0</v>
      </c>
      <c r="L16" s="193"/>
    </row>
    <row r="17" spans="1:11">
      <c r="A17" s="202" t="s">
        <v>541</v>
      </c>
      <c r="B17" s="200"/>
      <c r="C17" s="200"/>
      <c r="D17" s="200"/>
      <c r="E17" s="207"/>
      <c r="F17" s="198"/>
      <c r="G17" s="207"/>
      <c r="H17" s="207"/>
      <c r="I17" s="207"/>
      <c r="J17" s="207"/>
      <c r="K17" s="207">
        <v>0</v>
      </c>
    </row>
    <row r="18" spans="1:11">
      <c r="A18" s="202" t="s">
        <v>542</v>
      </c>
      <c r="B18" s="200"/>
      <c r="C18" s="200"/>
      <c r="D18" s="200"/>
      <c r="E18" s="207"/>
      <c r="F18" s="198"/>
      <c r="G18" s="207"/>
      <c r="H18" s="207"/>
      <c r="I18" s="207"/>
      <c r="J18" s="207"/>
      <c r="K18" s="207">
        <v>0</v>
      </c>
    </row>
    <row r="19" spans="1:11">
      <c r="A19" s="203" t="s">
        <v>101</v>
      </c>
      <c r="B19" s="201"/>
      <c r="C19" s="201"/>
      <c r="D19" s="201"/>
      <c r="E19" s="208"/>
      <c r="F19" s="196"/>
      <c r="G19" s="208"/>
      <c r="H19" s="208"/>
      <c r="I19" s="208"/>
      <c r="J19" s="208"/>
      <c r="K19" s="208"/>
    </row>
    <row r="20" spans="1:11">
      <c r="A20" s="194" t="s">
        <v>543</v>
      </c>
      <c r="B20" s="204"/>
      <c r="C20" s="204"/>
      <c r="D20" s="204"/>
      <c r="E20" s="206">
        <v>0</v>
      </c>
      <c r="F20" s="204"/>
      <c r="G20" s="206">
        <v>0</v>
      </c>
      <c r="H20" s="206">
        <v>0</v>
      </c>
      <c r="I20" s="206">
        <v>0</v>
      </c>
      <c r="J20" s="206">
        <v>0</v>
      </c>
      <c r="K20" s="206">
        <v>0</v>
      </c>
    </row>
    <row r="21" spans="1:11">
      <c r="A21" s="197"/>
      <c r="B21" s="192"/>
      <c r="C21" s="192"/>
      <c r="D21" s="192"/>
      <c r="E21" s="192"/>
      <c r="F21" s="192"/>
      <c r="G21" s="209"/>
      <c r="H21" s="209"/>
      <c r="I21" s="209"/>
      <c r="J21" s="209"/>
      <c r="K21" s="209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H17" sqref="H17"/>
    </sheetView>
  </sheetViews>
  <sheetFormatPr baseColWidth="10" defaultRowHeight="15"/>
  <cols>
    <col min="1" max="1" width="89" bestFit="1" customWidth="1"/>
    <col min="2" max="4" width="14.140625" bestFit="1" customWidth="1"/>
  </cols>
  <sheetData>
    <row r="1" spans="1:11" ht="21">
      <c r="A1" s="123" t="s">
        <v>544</v>
      </c>
      <c r="B1" s="123"/>
      <c r="C1" s="123"/>
      <c r="D1" s="123"/>
      <c r="E1" s="219"/>
      <c r="F1" s="219"/>
      <c r="G1" s="219"/>
      <c r="H1" s="219"/>
      <c r="I1" s="219"/>
      <c r="J1" s="219"/>
      <c r="K1" s="219"/>
    </row>
    <row r="2" spans="1:11">
      <c r="A2" s="106" t="s">
        <v>342</v>
      </c>
      <c r="B2" s="107"/>
      <c r="C2" s="107"/>
      <c r="D2" s="108"/>
      <c r="E2" s="210"/>
      <c r="F2" s="210"/>
      <c r="G2" s="210"/>
      <c r="H2" s="210"/>
      <c r="I2" s="210"/>
      <c r="J2" s="210"/>
      <c r="K2" s="210"/>
    </row>
    <row r="3" spans="1:11">
      <c r="A3" s="109" t="s">
        <v>545</v>
      </c>
      <c r="B3" s="110"/>
      <c r="C3" s="110"/>
      <c r="D3" s="111"/>
      <c r="E3" s="210"/>
      <c r="F3" s="210"/>
      <c r="G3" s="210"/>
      <c r="H3" s="210"/>
      <c r="I3" s="210"/>
      <c r="J3" s="210"/>
      <c r="K3" s="210"/>
    </row>
    <row r="4" spans="1:11">
      <c r="A4" s="112" t="s">
        <v>343</v>
      </c>
      <c r="B4" s="113"/>
      <c r="C4" s="113"/>
      <c r="D4" s="114"/>
      <c r="E4" s="210"/>
      <c r="F4" s="210"/>
      <c r="G4" s="210"/>
      <c r="H4" s="210"/>
      <c r="I4" s="210"/>
      <c r="J4" s="210"/>
      <c r="K4" s="210"/>
    </row>
    <row r="5" spans="1:11">
      <c r="A5" s="99" t="s">
        <v>3</v>
      </c>
      <c r="B5" s="100"/>
      <c r="C5" s="100"/>
      <c r="D5" s="101"/>
      <c r="E5" s="210"/>
      <c r="F5" s="210"/>
      <c r="G5" s="210"/>
      <c r="H5" s="210"/>
      <c r="I5" s="210"/>
      <c r="J5" s="210"/>
      <c r="K5" s="210"/>
    </row>
    <row r="6" spans="1:11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1" ht="30">
      <c r="A7" s="220" t="s">
        <v>4</v>
      </c>
      <c r="B7" s="211" t="s">
        <v>546</v>
      </c>
      <c r="C7" s="211" t="s">
        <v>10</v>
      </c>
      <c r="D7" s="211" t="s">
        <v>547</v>
      </c>
      <c r="E7" s="210"/>
      <c r="F7" s="210"/>
      <c r="G7" s="210"/>
      <c r="H7" s="210"/>
      <c r="I7" s="210"/>
      <c r="J7" s="210"/>
      <c r="K7" s="210"/>
    </row>
    <row r="8" spans="1:11">
      <c r="A8" s="214" t="s">
        <v>548</v>
      </c>
      <c r="B8" s="229">
        <v>55011482.68</v>
      </c>
      <c r="C8" s="229">
        <v>24947323.390000001</v>
      </c>
      <c r="D8" s="229">
        <v>24947323.390000001</v>
      </c>
      <c r="E8" s="210"/>
      <c r="F8" s="210"/>
      <c r="G8" s="210"/>
      <c r="H8" s="210"/>
      <c r="I8" s="210"/>
      <c r="J8" s="210"/>
      <c r="K8" s="210"/>
    </row>
    <row r="9" spans="1:11">
      <c r="A9" s="212" t="s">
        <v>549</v>
      </c>
      <c r="B9" s="242">
        <v>55011482.68</v>
      </c>
      <c r="C9" s="242">
        <v>24947323.390000001</v>
      </c>
      <c r="D9" s="242">
        <v>24947323.390000001</v>
      </c>
      <c r="E9" s="210"/>
      <c r="F9" s="210"/>
      <c r="G9" s="210"/>
      <c r="H9" s="210"/>
      <c r="I9" s="210"/>
      <c r="J9" s="210"/>
      <c r="K9" s="210"/>
    </row>
    <row r="10" spans="1:11">
      <c r="A10" s="212" t="s">
        <v>550</v>
      </c>
      <c r="B10" s="242">
        <v>0</v>
      </c>
      <c r="C10" s="242">
        <v>0</v>
      </c>
      <c r="D10" s="242">
        <v>0</v>
      </c>
      <c r="E10" s="210"/>
      <c r="F10" s="210"/>
      <c r="G10" s="210"/>
      <c r="H10" s="210"/>
      <c r="I10" s="210"/>
      <c r="J10" s="210"/>
      <c r="K10" s="210"/>
    </row>
    <row r="11" spans="1:11">
      <c r="A11" s="212" t="s">
        <v>551</v>
      </c>
      <c r="B11" s="242">
        <v>0</v>
      </c>
      <c r="C11" s="242">
        <v>0</v>
      </c>
      <c r="D11" s="242">
        <v>0</v>
      </c>
      <c r="E11" s="210"/>
      <c r="F11" s="210"/>
      <c r="G11" s="210"/>
      <c r="H11" s="210"/>
      <c r="I11" s="210"/>
      <c r="J11" s="210"/>
      <c r="K11" s="210"/>
    </row>
    <row r="12" spans="1:11">
      <c r="A12" s="218"/>
      <c r="B12" s="230"/>
      <c r="C12" s="230"/>
      <c r="D12" s="230"/>
      <c r="E12" s="210"/>
      <c r="F12" s="210"/>
      <c r="G12" s="210"/>
      <c r="H12" s="210"/>
      <c r="I12" s="210"/>
      <c r="J12" s="210"/>
      <c r="K12" s="210"/>
    </row>
    <row r="13" spans="1:11">
      <c r="A13" s="214" t="s">
        <v>552</v>
      </c>
      <c r="B13" s="229">
        <v>55011482.68</v>
      </c>
      <c r="C13" s="229">
        <v>13922268.359999999</v>
      </c>
      <c r="D13" s="229">
        <v>13887357.74</v>
      </c>
      <c r="E13" s="246"/>
      <c r="F13" s="210"/>
      <c r="G13" s="210"/>
      <c r="H13" s="210"/>
      <c r="I13" s="210"/>
      <c r="J13" s="210"/>
      <c r="K13" s="210"/>
    </row>
    <row r="14" spans="1:11">
      <c r="A14" s="212" t="s">
        <v>553</v>
      </c>
      <c r="B14" s="242">
        <v>55011482.68</v>
      </c>
      <c r="C14" s="242">
        <v>13922268.359999999</v>
      </c>
      <c r="D14" s="242">
        <v>13887357.74</v>
      </c>
      <c r="E14" s="210"/>
      <c r="F14" s="210"/>
      <c r="G14" s="210"/>
      <c r="H14" s="210"/>
      <c r="I14" s="210"/>
      <c r="J14" s="210"/>
      <c r="K14" s="210"/>
    </row>
    <row r="15" spans="1:11">
      <c r="A15" s="212" t="s">
        <v>554</v>
      </c>
      <c r="B15" s="242">
        <v>0</v>
      </c>
      <c r="C15" s="242">
        <v>0</v>
      </c>
      <c r="D15" s="242">
        <v>0</v>
      </c>
      <c r="E15" s="210"/>
      <c r="F15" s="210"/>
      <c r="G15" s="210"/>
      <c r="H15" s="210"/>
      <c r="I15" s="210"/>
      <c r="J15" s="210"/>
      <c r="K15" s="210"/>
    </row>
    <row r="16" spans="1:11">
      <c r="A16" s="218"/>
      <c r="B16" s="230"/>
      <c r="C16" s="230"/>
      <c r="D16" s="230"/>
      <c r="E16" s="210"/>
      <c r="F16" s="210"/>
      <c r="G16" s="210"/>
      <c r="H16" s="210"/>
      <c r="I16" s="210"/>
      <c r="J16" s="210"/>
      <c r="K16" s="210"/>
    </row>
    <row r="17" spans="1:5">
      <c r="A17" s="214" t="s">
        <v>555</v>
      </c>
      <c r="B17" s="231">
        <v>0</v>
      </c>
      <c r="C17" s="229">
        <v>-2587061.27</v>
      </c>
      <c r="D17" s="229">
        <v>-2587061.27</v>
      </c>
      <c r="E17" s="246"/>
    </row>
    <row r="18" spans="1:5">
      <c r="A18" s="212" t="s">
        <v>556</v>
      </c>
      <c r="B18" s="232">
        <v>0</v>
      </c>
      <c r="C18" s="242">
        <v>-2242233.6800000002</v>
      </c>
      <c r="D18" s="242">
        <v>-2242233.6800000002</v>
      </c>
      <c r="E18" s="210"/>
    </row>
    <row r="19" spans="1:5">
      <c r="A19" s="212" t="s">
        <v>557</v>
      </c>
      <c r="B19" s="232">
        <v>0</v>
      </c>
      <c r="C19" s="242">
        <v>-344827.59</v>
      </c>
      <c r="D19" s="233">
        <v>-344827.59</v>
      </c>
      <c r="E19" s="210"/>
    </row>
    <row r="20" spans="1:5">
      <c r="A20" s="218"/>
      <c r="B20" s="230"/>
      <c r="C20" s="230"/>
      <c r="D20" s="230"/>
      <c r="E20" s="210"/>
    </row>
    <row r="21" spans="1:5">
      <c r="A21" s="214" t="s">
        <v>558</v>
      </c>
      <c r="B21" s="229">
        <v>0</v>
      </c>
      <c r="C21" s="229">
        <v>8437993.7600000016</v>
      </c>
      <c r="D21" s="229">
        <v>8472904.3800000008</v>
      </c>
      <c r="E21" s="210"/>
    </row>
    <row r="22" spans="1:5">
      <c r="A22" s="214"/>
      <c r="B22" s="230"/>
      <c r="C22" s="230"/>
      <c r="D22" s="230"/>
      <c r="E22" s="210"/>
    </row>
    <row r="23" spans="1:5">
      <c r="A23" s="214" t="s">
        <v>559</v>
      </c>
      <c r="B23" s="229">
        <v>0</v>
      </c>
      <c r="C23" s="229">
        <v>8437993.7600000016</v>
      </c>
      <c r="D23" s="229">
        <v>8472904.3800000008</v>
      </c>
      <c r="E23" s="210"/>
    </row>
    <row r="24" spans="1:5">
      <c r="A24" s="214"/>
      <c r="B24" s="234"/>
      <c r="C24" s="234"/>
      <c r="D24" s="234"/>
      <c r="E24" s="210"/>
    </row>
    <row r="25" spans="1:5" ht="30">
      <c r="A25" s="221" t="s">
        <v>560</v>
      </c>
      <c r="B25" s="229">
        <v>0</v>
      </c>
      <c r="C25" s="229">
        <v>11025055.030000001</v>
      </c>
      <c r="D25" s="229">
        <v>11059965.65</v>
      </c>
      <c r="E25" s="210"/>
    </row>
    <row r="26" spans="1:5">
      <c r="A26" s="222"/>
      <c r="B26" s="227"/>
      <c r="C26" s="227"/>
      <c r="D26" s="227"/>
      <c r="E26" s="210"/>
    </row>
    <row r="27" spans="1:5">
      <c r="A27" s="217"/>
      <c r="B27" s="210"/>
      <c r="C27" s="210"/>
      <c r="D27" s="210"/>
      <c r="E27" s="210"/>
    </row>
    <row r="28" spans="1:5">
      <c r="A28" s="220" t="s">
        <v>561</v>
      </c>
      <c r="B28" s="211" t="s">
        <v>562</v>
      </c>
      <c r="C28" s="211" t="s">
        <v>10</v>
      </c>
      <c r="D28" s="211" t="s">
        <v>92</v>
      </c>
      <c r="E28" s="210"/>
    </row>
    <row r="29" spans="1:5">
      <c r="A29" s="214" t="s">
        <v>563</v>
      </c>
      <c r="B29" s="235">
        <v>0</v>
      </c>
      <c r="C29" s="235">
        <v>0</v>
      </c>
      <c r="D29" s="235">
        <v>0</v>
      </c>
      <c r="E29" s="210"/>
    </row>
    <row r="30" spans="1:5">
      <c r="A30" s="212" t="s">
        <v>564</v>
      </c>
      <c r="B30" s="245">
        <v>0</v>
      </c>
      <c r="C30" s="245">
        <v>0</v>
      </c>
      <c r="D30" s="245">
        <v>0</v>
      </c>
      <c r="E30" s="210"/>
    </row>
    <row r="31" spans="1:5">
      <c r="A31" s="212" t="s">
        <v>565</v>
      </c>
      <c r="B31" s="245">
        <v>0</v>
      </c>
      <c r="C31" s="245">
        <v>0</v>
      </c>
      <c r="D31" s="245">
        <v>0</v>
      </c>
      <c r="E31" s="210"/>
    </row>
    <row r="32" spans="1:5">
      <c r="A32" s="213"/>
      <c r="B32" s="236"/>
      <c r="C32" s="236"/>
      <c r="D32" s="236"/>
      <c r="E32" s="210"/>
    </row>
    <row r="33" spans="1:4">
      <c r="A33" s="214" t="s">
        <v>566</v>
      </c>
      <c r="B33" s="235">
        <v>0</v>
      </c>
      <c r="C33" s="235">
        <v>11025055.030000001</v>
      </c>
      <c r="D33" s="235">
        <v>11059965.65</v>
      </c>
    </row>
    <row r="34" spans="1:4">
      <c r="A34" s="215"/>
      <c r="B34" s="228"/>
      <c r="C34" s="228"/>
      <c r="D34" s="228"/>
    </row>
    <row r="35" spans="1:4">
      <c r="A35" s="217"/>
      <c r="B35" s="210"/>
      <c r="C35" s="210"/>
      <c r="D35" s="210"/>
    </row>
    <row r="36" spans="1:4" ht="30">
      <c r="A36" s="220" t="s">
        <v>561</v>
      </c>
      <c r="B36" s="211" t="s">
        <v>567</v>
      </c>
      <c r="C36" s="211" t="s">
        <v>10</v>
      </c>
      <c r="D36" s="211" t="s">
        <v>547</v>
      </c>
    </row>
    <row r="37" spans="1:4">
      <c r="A37" s="214" t="s">
        <v>568</v>
      </c>
      <c r="B37" s="235">
        <v>0</v>
      </c>
      <c r="C37" s="235">
        <v>0</v>
      </c>
      <c r="D37" s="235">
        <v>0</v>
      </c>
    </row>
    <row r="38" spans="1:4">
      <c r="A38" s="212" t="s">
        <v>569</v>
      </c>
      <c r="B38" s="245">
        <v>0</v>
      </c>
      <c r="C38" s="245">
        <v>0</v>
      </c>
      <c r="D38" s="245">
        <v>0</v>
      </c>
    </row>
    <row r="39" spans="1:4">
      <c r="A39" s="212" t="s">
        <v>570</v>
      </c>
      <c r="B39" s="245">
        <v>0</v>
      </c>
      <c r="C39" s="245">
        <v>0</v>
      </c>
      <c r="D39" s="245">
        <v>0</v>
      </c>
    </row>
    <row r="40" spans="1:4">
      <c r="A40" s="214" t="s">
        <v>571</v>
      </c>
      <c r="B40" s="235">
        <v>0</v>
      </c>
      <c r="C40" s="235">
        <v>0</v>
      </c>
      <c r="D40" s="235">
        <v>0</v>
      </c>
    </row>
    <row r="41" spans="1:4">
      <c r="A41" s="212" t="s">
        <v>572</v>
      </c>
      <c r="B41" s="245">
        <v>0</v>
      </c>
      <c r="C41" s="245">
        <v>0</v>
      </c>
      <c r="D41" s="245">
        <v>0</v>
      </c>
    </row>
    <row r="42" spans="1:4">
      <c r="A42" s="212" t="s">
        <v>573</v>
      </c>
      <c r="B42" s="245">
        <v>0</v>
      </c>
      <c r="C42" s="245">
        <v>0</v>
      </c>
      <c r="D42" s="245">
        <v>0</v>
      </c>
    </row>
    <row r="43" spans="1:4">
      <c r="A43" s="213"/>
      <c r="B43" s="236"/>
      <c r="C43" s="236"/>
      <c r="D43" s="236"/>
    </row>
    <row r="44" spans="1:4">
      <c r="A44" s="214" t="s">
        <v>574</v>
      </c>
      <c r="B44" s="235">
        <v>0</v>
      </c>
      <c r="C44" s="235">
        <v>0</v>
      </c>
      <c r="D44" s="235">
        <v>0</v>
      </c>
    </row>
    <row r="45" spans="1:4">
      <c r="A45" s="226"/>
      <c r="B45" s="237"/>
      <c r="C45" s="237"/>
      <c r="D45" s="237"/>
    </row>
    <row r="46" spans="1:4">
      <c r="A46" s="210"/>
      <c r="B46" s="210"/>
      <c r="C46" s="210"/>
      <c r="D46" s="210"/>
    </row>
    <row r="47" spans="1:4" ht="30">
      <c r="A47" s="220" t="s">
        <v>561</v>
      </c>
      <c r="B47" s="211" t="s">
        <v>567</v>
      </c>
      <c r="C47" s="211" t="s">
        <v>10</v>
      </c>
      <c r="D47" s="211" t="s">
        <v>547</v>
      </c>
    </row>
    <row r="48" spans="1:4">
      <c r="A48" s="223" t="s">
        <v>575</v>
      </c>
      <c r="B48" s="243">
        <v>55011482.68</v>
      </c>
      <c r="C48" s="243">
        <v>24947323.390000001</v>
      </c>
      <c r="D48" s="243">
        <v>24947323.390000001</v>
      </c>
    </row>
    <row r="49" spans="1:4" ht="30">
      <c r="A49" s="224" t="s">
        <v>576</v>
      </c>
      <c r="B49" s="235">
        <v>0</v>
      </c>
      <c r="C49" s="235">
        <v>0</v>
      </c>
      <c r="D49" s="235">
        <v>0</v>
      </c>
    </row>
    <row r="50" spans="1:4">
      <c r="A50" s="225" t="s">
        <v>569</v>
      </c>
      <c r="B50" s="245">
        <v>0</v>
      </c>
      <c r="C50" s="245">
        <v>0</v>
      </c>
      <c r="D50" s="245">
        <v>0</v>
      </c>
    </row>
    <row r="51" spans="1:4">
      <c r="A51" s="225" t="s">
        <v>572</v>
      </c>
      <c r="B51" s="245">
        <v>0</v>
      </c>
      <c r="C51" s="245">
        <v>0</v>
      </c>
      <c r="D51" s="245">
        <v>0</v>
      </c>
    </row>
    <row r="52" spans="1:4">
      <c r="A52" s="213"/>
      <c r="B52" s="236"/>
      <c r="C52" s="236"/>
      <c r="D52" s="236"/>
    </row>
    <row r="53" spans="1:4">
      <c r="A53" s="212" t="s">
        <v>553</v>
      </c>
      <c r="B53" s="245">
        <v>55011482.68</v>
      </c>
      <c r="C53" s="245">
        <v>13922268.359999999</v>
      </c>
      <c r="D53" s="245">
        <v>13887357.74</v>
      </c>
    </row>
    <row r="54" spans="1:4">
      <c r="A54" s="213"/>
      <c r="B54" s="236"/>
      <c r="C54" s="236"/>
      <c r="D54" s="236"/>
    </row>
    <row r="55" spans="1:4">
      <c r="A55" s="212" t="s">
        <v>556</v>
      </c>
      <c r="B55" s="238"/>
      <c r="C55" s="245">
        <v>-2242233.6800000002</v>
      </c>
      <c r="D55" s="245">
        <v>-2242233.6800000002</v>
      </c>
    </row>
    <row r="56" spans="1:4">
      <c r="A56" s="213"/>
      <c r="B56" s="236"/>
      <c r="C56" s="236"/>
      <c r="D56" s="236"/>
    </row>
    <row r="57" spans="1:4" ht="30">
      <c r="A57" s="221" t="s">
        <v>577</v>
      </c>
      <c r="B57" s="235">
        <v>0</v>
      </c>
      <c r="C57" s="235">
        <v>8782821.3500000015</v>
      </c>
      <c r="D57" s="235">
        <v>8817731.9700000007</v>
      </c>
    </row>
    <row r="58" spans="1:4">
      <c r="A58" s="216"/>
      <c r="B58" s="239"/>
      <c r="C58" s="239"/>
      <c r="D58" s="239"/>
    </row>
    <row r="59" spans="1:4">
      <c r="A59" s="221" t="s">
        <v>578</v>
      </c>
      <c r="B59" s="235">
        <v>0</v>
      </c>
      <c r="C59" s="235">
        <v>8782821.3500000015</v>
      </c>
      <c r="D59" s="235">
        <v>8817731.9700000007</v>
      </c>
    </row>
    <row r="60" spans="1:4">
      <c r="A60" s="215"/>
      <c r="B60" s="237"/>
      <c r="C60" s="237"/>
      <c r="D60" s="237"/>
    </row>
    <row r="61" spans="1:4">
      <c r="A61" s="210"/>
      <c r="B61" s="210"/>
      <c r="C61" s="210"/>
      <c r="D61" s="210"/>
    </row>
    <row r="62" spans="1:4" ht="30">
      <c r="A62" s="220" t="s">
        <v>561</v>
      </c>
      <c r="B62" s="211" t="s">
        <v>567</v>
      </c>
      <c r="C62" s="211" t="s">
        <v>10</v>
      </c>
      <c r="D62" s="211" t="s">
        <v>547</v>
      </c>
    </row>
    <row r="63" spans="1:4">
      <c r="A63" s="223" t="s">
        <v>550</v>
      </c>
      <c r="B63" s="244">
        <v>0</v>
      </c>
      <c r="C63" s="244">
        <v>0</v>
      </c>
      <c r="D63" s="244">
        <v>0</v>
      </c>
    </row>
    <row r="64" spans="1:4" ht="30">
      <c r="A64" s="224" t="s">
        <v>579</v>
      </c>
      <c r="B64" s="229">
        <v>0</v>
      </c>
      <c r="C64" s="229">
        <v>0</v>
      </c>
      <c r="D64" s="229">
        <v>0</v>
      </c>
    </row>
    <row r="65" spans="1:4">
      <c r="A65" s="225" t="s">
        <v>570</v>
      </c>
      <c r="B65" s="242">
        <v>0</v>
      </c>
      <c r="C65" s="242">
        <v>0</v>
      </c>
      <c r="D65" s="242">
        <v>0</v>
      </c>
    </row>
    <row r="66" spans="1:4">
      <c r="A66" s="225" t="s">
        <v>573</v>
      </c>
      <c r="B66" s="242">
        <v>0</v>
      </c>
      <c r="C66" s="242">
        <v>0</v>
      </c>
      <c r="D66" s="242">
        <v>0</v>
      </c>
    </row>
    <row r="67" spans="1:4">
      <c r="A67" s="213"/>
      <c r="B67" s="230"/>
      <c r="C67" s="230"/>
      <c r="D67" s="230"/>
    </row>
    <row r="68" spans="1:4">
      <c r="A68" s="212" t="s">
        <v>580</v>
      </c>
      <c r="B68" s="242">
        <v>0</v>
      </c>
      <c r="C68" s="242">
        <v>0</v>
      </c>
      <c r="D68" s="242">
        <v>0</v>
      </c>
    </row>
    <row r="69" spans="1:4">
      <c r="A69" s="213"/>
      <c r="B69" s="230"/>
      <c r="C69" s="230"/>
      <c r="D69" s="230"/>
    </row>
    <row r="70" spans="1:4">
      <c r="A70" s="212" t="s">
        <v>557</v>
      </c>
      <c r="B70" s="240">
        <v>0</v>
      </c>
      <c r="C70" s="242">
        <v>-344827.59</v>
      </c>
      <c r="D70" s="242">
        <v>-344827.59</v>
      </c>
    </row>
    <row r="71" spans="1:4">
      <c r="A71" s="213"/>
      <c r="B71" s="230"/>
      <c r="C71" s="230"/>
      <c r="D71" s="230"/>
    </row>
    <row r="72" spans="1:4" ht="30">
      <c r="A72" s="221" t="s">
        <v>581</v>
      </c>
      <c r="B72" s="229">
        <v>0</v>
      </c>
      <c r="C72" s="229">
        <v>-344827.59</v>
      </c>
      <c r="D72" s="229">
        <v>-344827.59</v>
      </c>
    </row>
    <row r="73" spans="1:4">
      <c r="A73" s="213"/>
      <c r="B73" s="230"/>
      <c r="C73" s="230"/>
      <c r="D73" s="230"/>
    </row>
    <row r="74" spans="1:4" ht="30">
      <c r="A74" s="221" t="s">
        <v>582</v>
      </c>
      <c r="B74" s="229">
        <v>0</v>
      </c>
      <c r="C74" s="229">
        <v>-344827.59</v>
      </c>
      <c r="D74" s="229">
        <v>-344827.59</v>
      </c>
    </row>
    <row r="75" spans="1:4">
      <c r="A75" s="215"/>
      <c r="B75" s="241"/>
      <c r="C75" s="241"/>
      <c r="D75" s="241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D25" sqref="D25"/>
    </sheetView>
  </sheetViews>
  <sheetFormatPr baseColWidth="10" defaultRowHeight="15"/>
  <cols>
    <col min="1" max="1" width="84.5703125" bestFit="1" customWidth="1"/>
    <col min="2" max="2" width="14.140625" bestFit="1" customWidth="1"/>
    <col min="3" max="3" width="11" bestFit="1" customWidth="1"/>
    <col min="4" max="7" width="14.140625" bestFit="1" customWidth="1"/>
  </cols>
  <sheetData>
    <row r="1" spans="1:8" ht="21">
      <c r="A1" s="92" t="s">
        <v>583</v>
      </c>
      <c r="B1" s="92"/>
      <c r="C1" s="92"/>
      <c r="D1" s="92"/>
      <c r="E1" s="92"/>
      <c r="F1" s="92"/>
      <c r="G1" s="92"/>
      <c r="H1" s="260"/>
    </row>
    <row r="2" spans="1:8">
      <c r="A2" s="106" t="s">
        <v>342</v>
      </c>
      <c r="B2" s="107"/>
      <c r="C2" s="107"/>
      <c r="D2" s="107"/>
      <c r="E2" s="107"/>
      <c r="F2" s="107"/>
      <c r="G2" s="108"/>
      <c r="H2" s="247"/>
    </row>
    <row r="3" spans="1:8">
      <c r="A3" s="109" t="s">
        <v>584</v>
      </c>
      <c r="B3" s="110"/>
      <c r="C3" s="110"/>
      <c r="D3" s="110"/>
      <c r="E3" s="110"/>
      <c r="F3" s="110"/>
      <c r="G3" s="111"/>
      <c r="H3" s="247"/>
    </row>
    <row r="4" spans="1:8">
      <c r="A4" s="112" t="s">
        <v>343</v>
      </c>
      <c r="B4" s="113"/>
      <c r="C4" s="113"/>
      <c r="D4" s="113"/>
      <c r="E4" s="113"/>
      <c r="F4" s="113"/>
      <c r="G4" s="114"/>
      <c r="H4" s="247"/>
    </row>
    <row r="5" spans="1:8">
      <c r="A5" s="99" t="s">
        <v>3</v>
      </c>
      <c r="B5" s="100"/>
      <c r="C5" s="100"/>
      <c r="D5" s="100"/>
      <c r="E5" s="100"/>
      <c r="F5" s="100"/>
      <c r="G5" s="101"/>
      <c r="H5" s="247"/>
    </row>
    <row r="6" spans="1:8">
      <c r="A6" s="102" t="s">
        <v>585</v>
      </c>
      <c r="B6" s="188" t="s">
        <v>586</v>
      </c>
      <c r="C6" s="188"/>
      <c r="D6" s="188"/>
      <c r="E6" s="188"/>
      <c r="F6" s="188"/>
      <c r="G6" s="188" t="s">
        <v>587</v>
      </c>
      <c r="H6" s="247"/>
    </row>
    <row r="7" spans="1:8" ht="60">
      <c r="A7" s="98"/>
      <c r="B7" s="251" t="s">
        <v>588</v>
      </c>
      <c r="C7" s="250" t="s">
        <v>90</v>
      </c>
      <c r="D7" s="251" t="s">
        <v>91</v>
      </c>
      <c r="E7" s="251" t="s">
        <v>10</v>
      </c>
      <c r="F7" s="251" t="s">
        <v>589</v>
      </c>
      <c r="G7" s="188"/>
      <c r="H7" s="247"/>
    </row>
    <row r="8" spans="1:8">
      <c r="A8" s="253" t="s">
        <v>590</v>
      </c>
      <c r="B8" s="264"/>
      <c r="C8" s="264"/>
      <c r="D8" s="264"/>
      <c r="E8" s="264"/>
      <c r="F8" s="264"/>
      <c r="G8" s="264"/>
      <c r="H8" s="247"/>
    </row>
    <row r="9" spans="1:8">
      <c r="A9" s="254" t="s">
        <v>591</v>
      </c>
      <c r="B9" s="272">
        <v>0</v>
      </c>
      <c r="C9" s="272">
        <v>0</v>
      </c>
      <c r="D9" s="265">
        <v>0</v>
      </c>
      <c r="E9" s="272">
        <v>0</v>
      </c>
      <c r="F9" s="272">
        <v>0</v>
      </c>
      <c r="G9" s="265">
        <v>0</v>
      </c>
      <c r="H9" s="248"/>
    </row>
    <row r="10" spans="1:8">
      <c r="A10" s="254" t="s">
        <v>592</v>
      </c>
      <c r="B10" s="272">
        <v>0</v>
      </c>
      <c r="C10" s="272">
        <v>0</v>
      </c>
      <c r="D10" s="265">
        <v>0</v>
      </c>
      <c r="E10" s="272">
        <v>0</v>
      </c>
      <c r="F10" s="272">
        <v>0</v>
      </c>
      <c r="G10" s="265">
        <v>0</v>
      </c>
      <c r="H10" s="247"/>
    </row>
    <row r="11" spans="1:8">
      <c r="A11" s="254" t="s">
        <v>593</v>
      </c>
      <c r="B11" s="272">
        <v>0</v>
      </c>
      <c r="C11" s="272">
        <v>0</v>
      </c>
      <c r="D11" s="265">
        <v>0</v>
      </c>
      <c r="E11" s="272">
        <v>0</v>
      </c>
      <c r="F11" s="272">
        <v>0</v>
      </c>
      <c r="G11" s="265">
        <v>0</v>
      </c>
      <c r="H11" s="247"/>
    </row>
    <row r="12" spans="1:8">
      <c r="A12" s="254" t="s">
        <v>594</v>
      </c>
      <c r="B12" s="272">
        <v>0</v>
      </c>
      <c r="C12" s="272">
        <v>0</v>
      </c>
      <c r="D12" s="265">
        <v>0</v>
      </c>
      <c r="E12" s="272">
        <v>0</v>
      </c>
      <c r="F12" s="272">
        <v>0</v>
      </c>
      <c r="G12" s="265">
        <v>0</v>
      </c>
      <c r="H12" s="247"/>
    </row>
    <row r="13" spans="1:8">
      <c r="A13" s="254" t="s">
        <v>595</v>
      </c>
      <c r="B13" s="272">
        <v>0</v>
      </c>
      <c r="C13" s="272">
        <v>0</v>
      </c>
      <c r="D13" s="265">
        <v>0</v>
      </c>
      <c r="E13" s="272">
        <v>478712.07</v>
      </c>
      <c r="F13" s="272">
        <v>478712.07</v>
      </c>
      <c r="G13" s="265">
        <v>478712.07</v>
      </c>
      <c r="H13" s="247"/>
    </row>
    <row r="14" spans="1:8">
      <c r="A14" s="254" t="s">
        <v>596</v>
      </c>
      <c r="B14" s="272">
        <v>0</v>
      </c>
      <c r="C14" s="272">
        <v>0</v>
      </c>
      <c r="D14" s="265">
        <v>0</v>
      </c>
      <c r="E14" s="272">
        <v>0</v>
      </c>
      <c r="F14" s="272">
        <v>0</v>
      </c>
      <c r="G14" s="265">
        <v>0</v>
      </c>
      <c r="H14" s="247"/>
    </row>
    <row r="15" spans="1:8">
      <c r="A15" s="254" t="s">
        <v>597</v>
      </c>
      <c r="B15" s="272">
        <v>55011482.68</v>
      </c>
      <c r="C15" s="272">
        <v>0</v>
      </c>
      <c r="D15" s="265">
        <v>55011482.68</v>
      </c>
      <c r="E15" s="272">
        <v>24468611.32</v>
      </c>
      <c r="F15" s="272">
        <v>24468611.32</v>
      </c>
      <c r="G15" s="265">
        <v>-30542871.359999999</v>
      </c>
      <c r="H15" s="247"/>
    </row>
    <row r="16" spans="1:8">
      <c r="A16" s="249" t="s">
        <v>598</v>
      </c>
      <c r="B16" s="265">
        <v>0</v>
      </c>
      <c r="C16" s="265">
        <v>0</v>
      </c>
      <c r="D16" s="265">
        <v>0</v>
      </c>
      <c r="E16" s="265">
        <v>0</v>
      </c>
      <c r="F16" s="265">
        <v>0</v>
      </c>
      <c r="G16" s="265">
        <v>0</v>
      </c>
      <c r="H16" s="247"/>
    </row>
    <row r="17" spans="1:7">
      <c r="A17" s="258" t="s">
        <v>599</v>
      </c>
      <c r="B17" s="272">
        <v>0</v>
      </c>
      <c r="C17" s="272">
        <v>0</v>
      </c>
      <c r="D17" s="265">
        <v>0</v>
      </c>
      <c r="E17" s="272">
        <v>0</v>
      </c>
      <c r="F17" s="272">
        <v>0</v>
      </c>
      <c r="G17" s="265">
        <v>0</v>
      </c>
    </row>
    <row r="18" spans="1:7">
      <c r="A18" s="258" t="s">
        <v>600</v>
      </c>
      <c r="B18" s="272">
        <v>0</v>
      </c>
      <c r="C18" s="272">
        <v>0</v>
      </c>
      <c r="D18" s="265">
        <v>0</v>
      </c>
      <c r="E18" s="272">
        <v>0</v>
      </c>
      <c r="F18" s="272">
        <v>0</v>
      </c>
      <c r="G18" s="265">
        <v>0</v>
      </c>
    </row>
    <row r="19" spans="1:7">
      <c r="A19" s="258" t="s">
        <v>601</v>
      </c>
      <c r="B19" s="272">
        <v>0</v>
      </c>
      <c r="C19" s="272">
        <v>0</v>
      </c>
      <c r="D19" s="265">
        <v>0</v>
      </c>
      <c r="E19" s="272">
        <v>0</v>
      </c>
      <c r="F19" s="272">
        <v>0</v>
      </c>
      <c r="G19" s="265">
        <v>0</v>
      </c>
    </row>
    <row r="20" spans="1:7">
      <c r="A20" s="258" t="s">
        <v>602</v>
      </c>
      <c r="B20" s="265"/>
      <c r="C20" s="265"/>
      <c r="D20" s="265">
        <v>0</v>
      </c>
      <c r="E20" s="265"/>
      <c r="F20" s="265"/>
      <c r="G20" s="265">
        <v>0</v>
      </c>
    </row>
    <row r="21" spans="1:7">
      <c r="A21" s="258" t="s">
        <v>603</v>
      </c>
      <c r="B21" s="265"/>
      <c r="C21" s="265"/>
      <c r="D21" s="265">
        <v>0</v>
      </c>
      <c r="E21" s="265"/>
      <c r="F21" s="265"/>
      <c r="G21" s="265">
        <v>0</v>
      </c>
    </row>
    <row r="22" spans="1:7">
      <c r="A22" s="258" t="s">
        <v>604</v>
      </c>
      <c r="B22" s="272">
        <v>0</v>
      </c>
      <c r="C22" s="272">
        <v>0</v>
      </c>
      <c r="D22" s="265">
        <v>0</v>
      </c>
      <c r="E22" s="272">
        <v>0</v>
      </c>
      <c r="F22" s="272">
        <v>0</v>
      </c>
      <c r="G22" s="265">
        <v>0</v>
      </c>
    </row>
    <row r="23" spans="1:7">
      <c r="A23" s="258" t="s">
        <v>605</v>
      </c>
      <c r="B23" s="265"/>
      <c r="C23" s="265"/>
      <c r="D23" s="265">
        <v>0</v>
      </c>
      <c r="E23" s="265"/>
      <c r="F23" s="265"/>
      <c r="G23" s="265">
        <v>0</v>
      </c>
    </row>
    <row r="24" spans="1:7">
      <c r="A24" s="258" t="s">
        <v>606</v>
      </c>
      <c r="B24" s="265"/>
      <c r="C24" s="265"/>
      <c r="D24" s="265">
        <v>0</v>
      </c>
      <c r="E24" s="265"/>
      <c r="F24" s="265"/>
      <c r="G24" s="265">
        <v>0</v>
      </c>
    </row>
    <row r="25" spans="1:7">
      <c r="A25" s="258" t="s">
        <v>607</v>
      </c>
      <c r="B25" s="272">
        <v>0</v>
      </c>
      <c r="C25" s="272">
        <v>0</v>
      </c>
      <c r="D25" s="265">
        <v>0</v>
      </c>
      <c r="E25" s="272">
        <v>0</v>
      </c>
      <c r="F25" s="272">
        <v>0</v>
      </c>
      <c r="G25" s="265">
        <v>0</v>
      </c>
    </row>
    <row r="26" spans="1:7">
      <c r="A26" s="258" t="s">
        <v>608</v>
      </c>
      <c r="B26" s="272">
        <v>0</v>
      </c>
      <c r="C26" s="272">
        <v>0</v>
      </c>
      <c r="D26" s="265">
        <v>0</v>
      </c>
      <c r="E26" s="272">
        <v>0</v>
      </c>
      <c r="F26" s="272">
        <v>0</v>
      </c>
      <c r="G26" s="265">
        <v>0</v>
      </c>
    </row>
    <row r="27" spans="1:7">
      <c r="A27" s="258" t="s">
        <v>609</v>
      </c>
      <c r="B27" s="272">
        <v>0</v>
      </c>
      <c r="C27" s="272">
        <v>0</v>
      </c>
      <c r="D27" s="265">
        <v>0</v>
      </c>
      <c r="E27" s="272">
        <v>0</v>
      </c>
      <c r="F27" s="272">
        <v>0</v>
      </c>
      <c r="G27" s="265">
        <v>0</v>
      </c>
    </row>
    <row r="28" spans="1:7">
      <c r="A28" s="254" t="s">
        <v>610</v>
      </c>
      <c r="B28" s="265">
        <v>0</v>
      </c>
      <c r="C28" s="265">
        <v>0</v>
      </c>
      <c r="D28" s="265">
        <v>0</v>
      </c>
      <c r="E28" s="265">
        <v>0</v>
      </c>
      <c r="F28" s="265">
        <v>0</v>
      </c>
      <c r="G28" s="265">
        <v>0</v>
      </c>
    </row>
    <row r="29" spans="1:7">
      <c r="A29" s="258" t="s">
        <v>611</v>
      </c>
      <c r="B29" s="272">
        <v>0</v>
      </c>
      <c r="C29" s="272">
        <v>0</v>
      </c>
      <c r="D29" s="265">
        <v>0</v>
      </c>
      <c r="E29" s="272">
        <v>0</v>
      </c>
      <c r="F29" s="272">
        <v>0</v>
      </c>
      <c r="G29" s="265">
        <v>0</v>
      </c>
    </row>
    <row r="30" spans="1:7">
      <c r="A30" s="258" t="s">
        <v>612</v>
      </c>
      <c r="B30" s="272">
        <v>0</v>
      </c>
      <c r="C30" s="272">
        <v>0</v>
      </c>
      <c r="D30" s="265">
        <v>0</v>
      </c>
      <c r="E30" s="272">
        <v>0</v>
      </c>
      <c r="F30" s="272">
        <v>0</v>
      </c>
      <c r="G30" s="265">
        <v>0</v>
      </c>
    </row>
    <row r="31" spans="1:7">
      <c r="A31" s="258" t="s">
        <v>613</v>
      </c>
      <c r="B31" s="272">
        <v>0</v>
      </c>
      <c r="C31" s="272">
        <v>0</v>
      </c>
      <c r="D31" s="265">
        <v>0</v>
      </c>
      <c r="E31" s="272">
        <v>0</v>
      </c>
      <c r="F31" s="272">
        <v>0</v>
      </c>
      <c r="G31" s="265">
        <v>0</v>
      </c>
    </row>
    <row r="32" spans="1:7">
      <c r="A32" s="258" t="s">
        <v>614</v>
      </c>
      <c r="B32" s="272">
        <v>0</v>
      </c>
      <c r="C32" s="272">
        <v>0</v>
      </c>
      <c r="D32" s="265">
        <v>0</v>
      </c>
      <c r="E32" s="272">
        <v>0</v>
      </c>
      <c r="F32" s="272">
        <v>0</v>
      </c>
      <c r="G32" s="265">
        <v>0</v>
      </c>
    </row>
    <row r="33" spans="1:8">
      <c r="A33" s="258" t="s">
        <v>615</v>
      </c>
      <c r="B33" s="272">
        <v>0</v>
      </c>
      <c r="C33" s="272">
        <v>0</v>
      </c>
      <c r="D33" s="265">
        <v>0</v>
      </c>
      <c r="E33" s="272">
        <v>0</v>
      </c>
      <c r="F33" s="272">
        <v>0</v>
      </c>
      <c r="G33" s="265">
        <v>0</v>
      </c>
      <c r="H33" s="247"/>
    </row>
    <row r="34" spans="1:8">
      <c r="A34" s="254" t="s">
        <v>616</v>
      </c>
      <c r="B34" s="272">
        <v>0</v>
      </c>
      <c r="C34" s="272">
        <v>0</v>
      </c>
      <c r="D34" s="265">
        <v>0</v>
      </c>
      <c r="E34" s="272">
        <v>0</v>
      </c>
      <c r="F34" s="272">
        <v>0</v>
      </c>
      <c r="G34" s="265">
        <v>0</v>
      </c>
      <c r="H34" s="247"/>
    </row>
    <row r="35" spans="1:8">
      <c r="A35" s="254" t="s">
        <v>617</v>
      </c>
      <c r="B35" s="265">
        <v>0</v>
      </c>
      <c r="C35" s="265">
        <v>0</v>
      </c>
      <c r="D35" s="265">
        <v>0</v>
      </c>
      <c r="E35" s="265">
        <v>0</v>
      </c>
      <c r="F35" s="265">
        <v>0</v>
      </c>
      <c r="G35" s="265">
        <v>0</v>
      </c>
      <c r="H35" s="247"/>
    </row>
    <row r="36" spans="1:8">
      <c r="A36" s="258" t="s">
        <v>618</v>
      </c>
      <c r="B36" s="272">
        <v>0</v>
      </c>
      <c r="C36" s="272">
        <v>0</v>
      </c>
      <c r="D36" s="265">
        <v>0</v>
      </c>
      <c r="E36" s="272">
        <v>0</v>
      </c>
      <c r="F36" s="272">
        <v>0</v>
      </c>
      <c r="G36" s="265">
        <v>0</v>
      </c>
      <c r="H36" s="247"/>
    </row>
    <row r="37" spans="1:8">
      <c r="A37" s="254" t="s">
        <v>619</v>
      </c>
      <c r="B37" s="265">
        <v>0</v>
      </c>
      <c r="C37" s="265">
        <v>0</v>
      </c>
      <c r="D37" s="265">
        <v>0</v>
      </c>
      <c r="E37" s="265">
        <v>0</v>
      </c>
      <c r="F37" s="265">
        <v>0</v>
      </c>
      <c r="G37" s="265">
        <v>0</v>
      </c>
      <c r="H37" s="247"/>
    </row>
    <row r="38" spans="1:8">
      <c r="A38" s="258" t="s">
        <v>620</v>
      </c>
      <c r="B38" s="265"/>
      <c r="C38" s="265"/>
      <c r="D38" s="265">
        <v>0</v>
      </c>
      <c r="E38" s="265"/>
      <c r="F38" s="265"/>
      <c r="G38" s="265">
        <v>0</v>
      </c>
      <c r="H38" s="247"/>
    </row>
    <row r="39" spans="1:8">
      <c r="A39" s="258" t="s">
        <v>621</v>
      </c>
      <c r="B39" s="265"/>
      <c r="C39" s="265"/>
      <c r="D39" s="265">
        <v>0</v>
      </c>
      <c r="E39" s="265"/>
      <c r="F39" s="265"/>
      <c r="G39" s="265">
        <v>0</v>
      </c>
      <c r="H39" s="247"/>
    </row>
    <row r="40" spans="1:8">
      <c r="A40" s="255"/>
      <c r="B40" s="265"/>
      <c r="C40" s="265"/>
      <c r="D40" s="265"/>
      <c r="E40" s="265"/>
      <c r="F40" s="265"/>
      <c r="G40" s="265"/>
      <c r="H40" s="247"/>
    </row>
    <row r="41" spans="1:8">
      <c r="A41" s="256" t="s">
        <v>622</v>
      </c>
      <c r="B41" s="266">
        <v>55011482.68</v>
      </c>
      <c r="C41" s="266">
        <v>0</v>
      </c>
      <c r="D41" s="266">
        <v>55011482.68</v>
      </c>
      <c r="E41" s="266">
        <v>24947323.390000001</v>
      </c>
      <c r="F41" s="266">
        <v>24947323.390000001</v>
      </c>
      <c r="G41" s="266">
        <v>-30064159.289999999</v>
      </c>
      <c r="H41" s="247"/>
    </row>
    <row r="42" spans="1:8">
      <c r="A42" s="256" t="s">
        <v>623</v>
      </c>
      <c r="B42" s="267"/>
      <c r="C42" s="267"/>
      <c r="D42" s="267"/>
      <c r="E42" s="267"/>
      <c r="F42" s="267"/>
      <c r="G42" s="266">
        <v>0</v>
      </c>
      <c r="H42" s="248"/>
    </row>
    <row r="43" spans="1:8">
      <c r="A43" s="255"/>
      <c r="B43" s="268"/>
      <c r="C43" s="268"/>
      <c r="D43" s="268"/>
      <c r="E43" s="268"/>
      <c r="F43" s="268"/>
      <c r="G43" s="268"/>
      <c r="H43" s="247"/>
    </row>
    <row r="44" spans="1:8">
      <c r="A44" s="256" t="s">
        <v>624</v>
      </c>
      <c r="B44" s="268"/>
      <c r="C44" s="268"/>
      <c r="D44" s="268"/>
      <c r="E44" s="268"/>
      <c r="F44" s="268"/>
      <c r="G44" s="268"/>
      <c r="H44" s="247"/>
    </row>
    <row r="45" spans="1:8">
      <c r="A45" s="254" t="s">
        <v>625</v>
      </c>
      <c r="B45" s="265">
        <v>0</v>
      </c>
      <c r="C45" s="265">
        <v>0</v>
      </c>
      <c r="D45" s="265">
        <v>0</v>
      </c>
      <c r="E45" s="265">
        <v>0</v>
      </c>
      <c r="F45" s="265">
        <v>0</v>
      </c>
      <c r="G45" s="265">
        <v>0</v>
      </c>
      <c r="H45" s="247"/>
    </row>
    <row r="46" spans="1:8" ht="409.5">
      <c r="A46" s="259" t="s">
        <v>626</v>
      </c>
      <c r="B46" s="265"/>
      <c r="C46" s="265"/>
      <c r="D46" s="265">
        <v>0</v>
      </c>
      <c r="E46" s="265"/>
      <c r="F46" s="265"/>
      <c r="G46" s="265">
        <v>0</v>
      </c>
      <c r="H46" s="247"/>
    </row>
    <row r="47" spans="1:8" ht="409.5">
      <c r="A47" s="259" t="s">
        <v>627</v>
      </c>
      <c r="B47" s="265"/>
      <c r="C47" s="265"/>
      <c r="D47" s="265">
        <v>0</v>
      </c>
      <c r="E47" s="265"/>
      <c r="F47" s="265"/>
      <c r="G47" s="265">
        <v>0</v>
      </c>
      <c r="H47" s="247"/>
    </row>
    <row r="48" spans="1:8" ht="409.5">
      <c r="A48" s="259" t="s">
        <v>628</v>
      </c>
      <c r="B48" s="272">
        <v>0</v>
      </c>
      <c r="C48" s="272">
        <v>0</v>
      </c>
      <c r="D48" s="265">
        <v>0</v>
      </c>
      <c r="E48" s="272">
        <v>0</v>
      </c>
      <c r="F48" s="272">
        <v>0</v>
      </c>
      <c r="G48" s="265">
        <v>0</v>
      </c>
      <c r="H48" s="247"/>
    </row>
    <row r="49" spans="1:7" ht="409.5">
      <c r="A49" s="259" t="s">
        <v>629</v>
      </c>
      <c r="B49" s="272">
        <v>0</v>
      </c>
      <c r="C49" s="272">
        <v>0</v>
      </c>
      <c r="D49" s="265">
        <v>0</v>
      </c>
      <c r="E49" s="272">
        <v>0</v>
      </c>
      <c r="F49" s="272">
        <v>0</v>
      </c>
      <c r="G49" s="265">
        <v>0</v>
      </c>
    </row>
    <row r="50" spans="1:7" ht="409.5">
      <c r="A50" s="259" t="s">
        <v>630</v>
      </c>
      <c r="B50" s="265"/>
      <c r="C50" s="265"/>
      <c r="D50" s="265">
        <v>0</v>
      </c>
      <c r="E50" s="265"/>
      <c r="F50" s="265"/>
      <c r="G50" s="265">
        <v>0</v>
      </c>
    </row>
    <row r="51" spans="1:7" ht="409.5">
      <c r="A51" s="259" t="s">
        <v>631</v>
      </c>
      <c r="B51" s="265"/>
      <c r="C51" s="265"/>
      <c r="D51" s="265">
        <v>0</v>
      </c>
      <c r="E51" s="265"/>
      <c r="F51" s="265"/>
      <c r="G51" s="265">
        <v>0</v>
      </c>
    </row>
    <row r="52" spans="1:7" ht="409.5">
      <c r="A52" s="252" t="s">
        <v>632</v>
      </c>
      <c r="B52" s="265"/>
      <c r="C52" s="265"/>
      <c r="D52" s="265">
        <v>0</v>
      </c>
      <c r="E52" s="265"/>
      <c r="F52" s="265"/>
      <c r="G52" s="265">
        <v>0</v>
      </c>
    </row>
    <row r="53" spans="1:7">
      <c r="A53" s="258" t="s">
        <v>633</v>
      </c>
      <c r="B53" s="265"/>
      <c r="C53" s="265"/>
      <c r="D53" s="265">
        <v>0</v>
      </c>
      <c r="E53" s="265"/>
      <c r="F53" s="265"/>
      <c r="G53" s="265">
        <v>0</v>
      </c>
    </row>
    <row r="54" spans="1:7">
      <c r="A54" s="254" t="s">
        <v>634</v>
      </c>
      <c r="B54" s="265">
        <v>0</v>
      </c>
      <c r="C54" s="265">
        <v>0</v>
      </c>
      <c r="D54" s="265">
        <v>0</v>
      </c>
      <c r="E54" s="265">
        <v>0</v>
      </c>
      <c r="F54" s="265">
        <v>0</v>
      </c>
      <c r="G54" s="265">
        <v>0</v>
      </c>
    </row>
    <row r="55" spans="1:7" ht="409.5">
      <c r="A55" s="252" t="s">
        <v>635</v>
      </c>
      <c r="B55" s="265"/>
      <c r="C55" s="265"/>
      <c r="D55" s="265">
        <v>0</v>
      </c>
      <c r="E55" s="265"/>
      <c r="F55" s="265"/>
      <c r="G55" s="265">
        <v>0</v>
      </c>
    </row>
    <row r="56" spans="1:7" ht="409.5">
      <c r="A56" s="259" t="s">
        <v>636</v>
      </c>
      <c r="B56" s="265"/>
      <c r="C56" s="265"/>
      <c r="D56" s="265">
        <v>0</v>
      </c>
      <c r="E56" s="265"/>
      <c r="F56" s="265"/>
      <c r="G56" s="265">
        <v>0</v>
      </c>
    </row>
    <row r="57" spans="1:7" ht="390">
      <c r="A57" s="259" t="s">
        <v>637</v>
      </c>
      <c r="B57" s="265"/>
      <c r="C57" s="265"/>
      <c r="D57" s="265">
        <v>0</v>
      </c>
      <c r="E57" s="265"/>
      <c r="F57" s="265"/>
      <c r="G57" s="265">
        <v>0</v>
      </c>
    </row>
    <row r="58" spans="1:7" ht="405">
      <c r="A58" s="252" t="s">
        <v>638</v>
      </c>
      <c r="B58" s="272">
        <v>0</v>
      </c>
      <c r="C58" s="272">
        <v>0</v>
      </c>
      <c r="D58" s="265">
        <v>0</v>
      </c>
      <c r="E58" s="272">
        <v>0</v>
      </c>
      <c r="F58" s="272">
        <v>0</v>
      </c>
      <c r="G58" s="265">
        <v>0</v>
      </c>
    </row>
    <row r="59" spans="1:7">
      <c r="A59" s="254" t="s">
        <v>639</v>
      </c>
      <c r="B59" s="265">
        <v>0</v>
      </c>
      <c r="C59" s="265">
        <v>0</v>
      </c>
      <c r="D59" s="265">
        <v>0</v>
      </c>
      <c r="E59" s="265">
        <v>0</v>
      </c>
      <c r="F59" s="265">
        <v>0</v>
      </c>
      <c r="G59" s="265">
        <v>0</v>
      </c>
    </row>
    <row r="60" spans="1:7" ht="409.5">
      <c r="A60" s="259" t="s">
        <v>640</v>
      </c>
      <c r="B60" s="272">
        <v>0</v>
      </c>
      <c r="C60" s="272">
        <v>0</v>
      </c>
      <c r="D60" s="265">
        <v>0</v>
      </c>
      <c r="E60" s="272">
        <v>0</v>
      </c>
      <c r="F60" s="272">
        <v>0</v>
      </c>
      <c r="G60" s="265">
        <v>0</v>
      </c>
    </row>
    <row r="61" spans="1:7" ht="210">
      <c r="A61" s="259" t="s">
        <v>641</v>
      </c>
      <c r="B61" s="272">
        <v>0</v>
      </c>
      <c r="C61" s="272">
        <v>0</v>
      </c>
      <c r="D61" s="265">
        <v>0</v>
      </c>
      <c r="E61" s="272">
        <v>0</v>
      </c>
      <c r="F61" s="272">
        <v>0</v>
      </c>
      <c r="G61" s="265">
        <v>0</v>
      </c>
    </row>
    <row r="62" spans="1:7">
      <c r="A62" s="254" t="s">
        <v>642</v>
      </c>
      <c r="B62" s="272">
        <v>0</v>
      </c>
      <c r="C62" s="272">
        <v>0</v>
      </c>
      <c r="D62" s="265">
        <v>0</v>
      </c>
      <c r="E62" s="272">
        <v>0</v>
      </c>
      <c r="F62" s="272">
        <v>0</v>
      </c>
      <c r="G62" s="265">
        <v>0</v>
      </c>
    </row>
    <row r="63" spans="1:7">
      <c r="A63" s="254" t="s">
        <v>643</v>
      </c>
      <c r="B63" s="272">
        <v>0</v>
      </c>
      <c r="C63" s="272">
        <v>0</v>
      </c>
      <c r="D63" s="265">
        <v>0</v>
      </c>
      <c r="E63" s="272">
        <v>0</v>
      </c>
      <c r="F63" s="265"/>
      <c r="G63" s="265">
        <v>0</v>
      </c>
    </row>
    <row r="64" spans="1:7">
      <c r="A64" s="255"/>
      <c r="B64" s="268"/>
      <c r="C64" s="268"/>
      <c r="D64" s="268"/>
      <c r="E64" s="268"/>
      <c r="F64" s="268"/>
      <c r="G64" s="268"/>
    </row>
    <row r="65" spans="1:7">
      <c r="A65" s="256" t="s">
        <v>644</v>
      </c>
      <c r="B65" s="266">
        <v>0</v>
      </c>
      <c r="C65" s="266">
        <v>0</v>
      </c>
      <c r="D65" s="266">
        <v>0</v>
      </c>
      <c r="E65" s="266">
        <v>0</v>
      </c>
      <c r="F65" s="266">
        <v>0</v>
      </c>
      <c r="G65" s="266">
        <v>0</v>
      </c>
    </row>
    <row r="66" spans="1:7">
      <c r="A66" s="255"/>
      <c r="B66" s="268"/>
      <c r="C66" s="268"/>
      <c r="D66" s="268"/>
      <c r="E66" s="268"/>
      <c r="F66" s="268"/>
      <c r="G66" s="268"/>
    </row>
    <row r="67" spans="1:7">
      <c r="A67" s="256" t="s">
        <v>645</v>
      </c>
      <c r="B67" s="266">
        <v>0</v>
      </c>
      <c r="C67" s="266">
        <v>0</v>
      </c>
      <c r="D67" s="266">
        <v>0</v>
      </c>
      <c r="E67" s="266">
        <v>0</v>
      </c>
      <c r="F67" s="266">
        <v>0</v>
      </c>
      <c r="G67" s="266">
        <v>0</v>
      </c>
    </row>
    <row r="68" spans="1:7">
      <c r="A68" s="254" t="s">
        <v>646</v>
      </c>
      <c r="B68" s="272">
        <v>0</v>
      </c>
      <c r="C68" s="272">
        <v>0</v>
      </c>
      <c r="D68" s="265">
        <v>0</v>
      </c>
      <c r="E68" s="272">
        <v>0</v>
      </c>
      <c r="F68" s="272">
        <v>0</v>
      </c>
      <c r="G68" s="265">
        <v>0</v>
      </c>
    </row>
    <row r="69" spans="1:7">
      <c r="A69" s="255"/>
      <c r="B69" s="268"/>
      <c r="C69" s="268"/>
      <c r="D69" s="268"/>
      <c r="E69" s="268"/>
      <c r="F69" s="268"/>
      <c r="G69" s="268"/>
    </row>
    <row r="70" spans="1:7">
      <c r="A70" s="256" t="s">
        <v>647</v>
      </c>
      <c r="B70" s="266">
        <v>55011482.68</v>
      </c>
      <c r="C70" s="266">
        <v>0</v>
      </c>
      <c r="D70" s="266">
        <v>55011482.68</v>
      </c>
      <c r="E70" s="266">
        <v>24947323.390000001</v>
      </c>
      <c r="F70" s="266">
        <v>24947323.390000001</v>
      </c>
      <c r="G70" s="266">
        <v>-30064159.289999999</v>
      </c>
    </row>
    <row r="71" spans="1:7">
      <c r="A71" s="255"/>
      <c r="B71" s="268"/>
      <c r="C71" s="268"/>
      <c r="D71" s="268"/>
      <c r="E71" s="268"/>
      <c r="F71" s="268"/>
      <c r="G71" s="268"/>
    </row>
    <row r="72" spans="1:7">
      <c r="A72" s="256" t="s">
        <v>648</v>
      </c>
      <c r="B72" s="268"/>
      <c r="C72" s="268"/>
      <c r="D72" s="268"/>
      <c r="E72" s="268"/>
      <c r="F72" s="268"/>
      <c r="G72" s="268"/>
    </row>
    <row r="73" spans="1:7" ht="255">
      <c r="A73" s="262" t="s">
        <v>649</v>
      </c>
      <c r="B73" s="272">
        <v>0</v>
      </c>
      <c r="C73" s="272">
        <v>0</v>
      </c>
      <c r="D73" s="265">
        <v>0</v>
      </c>
      <c r="E73" s="272">
        <v>0</v>
      </c>
      <c r="F73" s="272">
        <v>0</v>
      </c>
      <c r="G73" s="265">
        <v>0</v>
      </c>
    </row>
    <row r="74" spans="1:7" ht="270">
      <c r="A74" s="262" t="s">
        <v>650</v>
      </c>
      <c r="B74" s="272">
        <v>0</v>
      </c>
      <c r="C74" s="272">
        <v>0</v>
      </c>
      <c r="D74" s="265">
        <v>0</v>
      </c>
      <c r="E74" s="272">
        <v>0</v>
      </c>
      <c r="F74" s="272">
        <v>0</v>
      </c>
      <c r="G74" s="265">
        <v>0</v>
      </c>
    </row>
    <row r="75" spans="1:7" ht="135">
      <c r="A75" s="261" t="s">
        <v>651</v>
      </c>
      <c r="B75" s="266">
        <v>0</v>
      </c>
      <c r="C75" s="266">
        <v>0</v>
      </c>
      <c r="D75" s="266">
        <v>0</v>
      </c>
      <c r="E75" s="266">
        <v>0</v>
      </c>
      <c r="F75" s="266">
        <v>0</v>
      </c>
      <c r="G75" s="266">
        <v>0</v>
      </c>
    </row>
    <row r="76" spans="1:7">
      <c r="A76" s="257"/>
      <c r="B76" s="269"/>
      <c r="C76" s="269"/>
      <c r="D76" s="269"/>
      <c r="E76" s="269"/>
      <c r="F76" s="269"/>
      <c r="G76" s="269"/>
    </row>
    <row r="77" spans="1:7">
      <c r="A77" s="247"/>
      <c r="B77" s="270"/>
      <c r="C77" s="270"/>
      <c r="D77" s="270"/>
      <c r="E77" s="270"/>
      <c r="F77" s="270"/>
      <c r="G77" s="270"/>
    </row>
    <row r="78" spans="1:7">
      <c r="A78" s="247"/>
      <c r="B78" s="270"/>
      <c r="C78" s="270"/>
      <c r="D78" s="270">
        <v>0</v>
      </c>
      <c r="E78" s="270"/>
      <c r="F78" s="270"/>
      <c r="G78" s="271">
        <v>0</v>
      </c>
    </row>
    <row r="79" spans="1:7">
      <c r="A79" s="247"/>
      <c r="B79" s="270"/>
      <c r="C79" s="270"/>
      <c r="D79" s="270"/>
      <c r="E79" s="270"/>
      <c r="F79" s="270"/>
      <c r="G79" s="271"/>
    </row>
    <row r="80" spans="1:7">
      <c r="A80" s="247"/>
      <c r="B80" s="263"/>
      <c r="C80" s="263"/>
      <c r="D80" s="263"/>
      <c r="E80" s="263"/>
      <c r="F80" s="263"/>
      <c r="G80" s="263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1" t="s">
        <v>0</v>
      </c>
      <c r="B1" s="92"/>
      <c r="C1" s="92"/>
      <c r="D1" s="92"/>
      <c r="E1" s="92"/>
      <c r="F1" s="92"/>
      <c r="G1" s="92"/>
    </row>
    <row r="2" spans="1:8">
      <c r="A2" s="95" t="s">
        <v>342</v>
      </c>
      <c r="B2" s="95"/>
      <c r="C2" s="95"/>
      <c r="D2" s="95"/>
      <c r="E2" s="95"/>
      <c r="F2" s="95"/>
      <c r="G2" s="95"/>
    </row>
    <row r="3" spans="1:8">
      <c r="A3" s="96" t="s">
        <v>1</v>
      </c>
      <c r="B3" s="96"/>
      <c r="C3" s="96"/>
      <c r="D3" s="96"/>
      <c r="E3" s="96"/>
      <c r="F3" s="96"/>
      <c r="G3" s="96"/>
    </row>
    <row r="4" spans="1:8">
      <c r="A4" s="96" t="s">
        <v>2</v>
      </c>
      <c r="B4" s="96"/>
      <c r="C4" s="96"/>
      <c r="D4" s="96"/>
      <c r="E4" s="96"/>
      <c r="F4" s="96"/>
      <c r="G4" s="96"/>
    </row>
    <row r="5" spans="1:8">
      <c r="A5" s="97" t="s">
        <v>343</v>
      </c>
      <c r="B5" s="97"/>
      <c r="C5" s="97"/>
      <c r="D5" s="97"/>
      <c r="E5" s="97"/>
      <c r="F5" s="97"/>
      <c r="G5" s="97"/>
    </row>
    <row r="6" spans="1:8">
      <c r="A6" s="98" t="s">
        <v>3</v>
      </c>
      <c r="B6" s="98"/>
      <c r="C6" s="98"/>
      <c r="D6" s="98"/>
      <c r="E6" s="98"/>
      <c r="F6" s="98"/>
      <c r="G6" s="98"/>
    </row>
    <row r="7" spans="1:8">
      <c r="A7" s="93" t="s">
        <v>4</v>
      </c>
      <c r="B7" s="93" t="s">
        <v>5</v>
      </c>
      <c r="C7" s="93"/>
      <c r="D7" s="93"/>
      <c r="E7" s="93"/>
      <c r="F7" s="93"/>
      <c r="G7" s="94" t="s">
        <v>6</v>
      </c>
    </row>
    <row r="8" spans="1:8" ht="30">
      <c r="A8" s="9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3"/>
    </row>
    <row r="9" spans="1:8">
      <c r="A9" s="7" t="s">
        <v>12</v>
      </c>
      <c r="B9" s="86">
        <f>B10+B18+B189+B28+B38+B48+B58+B62+B71+B75</f>
        <v>55011482.680000007</v>
      </c>
      <c r="C9" s="86">
        <f t="shared" ref="C9:G9" si="0">C10+C18+C189+C28+C38+C48+C58+C62+C71+C75</f>
        <v>21022153.009999998</v>
      </c>
      <c r="D9" s="86">
        <f t="shared" si="0"/>
        <v>76033635.689999998</v>
      </c>
      <c r="E9" s="86">
        <f t="shared" si="0"/>
        <v>13922268.359999999</v>
      </c>
      <c r="F9" s="86">
        <f t="shared" si="0"/>
        <v>13887357.739999998</v>
      </c>
      <c r="G9" s="86">
        <f t="shared" si="0"/>
        <v>62111367.329999998</v>
      </c>
    </row>
    <row r="10" spans="1:8">
      <c r="A10" s="8" t="s">
        <v>13</v>
      </c>
      <c r="B10" s="87">
        <f>SUM(B11:B17)</f>
        <v>26383124.510000002</v>
      </c>
      <c r="C10" s="87">
        <f t="shared" ref="C10:G10" si="1">SUM(C11:C17)</f>
        <v>1516772.64</v>
      </c>
      <c r="D10" s="87">
        <f t="shared" si="1"/>
        <v>27899897.149999995</v>
      </c>
      <c r="E10" s="87">
        <f t="shared" si="1"/>
        <v>6217000.4400000004</v>
      </c>
      <c r="F10" s="87">
        <f t="shared" si="1"/>
        <v>6217000.4400000004</v>
      </c>
      <c r="G10" s="87">
        <f t="shared" si="1"/>
        <v>21682896.709999997</v>
      </c>
    </row>
    <row r="11" spans="1:8">
      <c r="A11" s="9" t="s">
        <v>14</v>
      </c>
      <c r="B11" s="118">
        <v>14996191.42</v>
      </c>
      <c r="C11" s="118">
        <v>401955.42</v>
      </c>
      <c r="D11" s="87">
        <f>B11+C11</f>
        <v>15398146.84</v>
      </c>
      <c r="E11" s="118">
        <v>3579597.21</v>
      </c>
      <c r="F11" s="118">
        <v>3579597.21</v>
      </c>
      <c r="G11" s="87">
        <f>D11-E11</f>
        <v>11818549.629999999</v>
      </c>
      <c r="H11" s="45" t="s">
        <v>160</v>
      </c>
    </row>
    <row r="12" spans="1:8">
      <c r="A12" s="9" t="s">
        <v>15</v>
      </c>
      <c r="B12" s="118">
        <v>1659518.97</v>
      </c>
      <c r="C12" s="118">
        <v>329741.02</v>
      </c>
      <c r="D12" s="87">
        <f t="shared" ref="D12:D17" si="2">B12+C12</f>
        <v>1989259.99</v>
      </c>
      <c r="E12" s="118">
        <v>321265.2</v>
      </c>
      <c r="F12" s="118">
        <v>321265.2</v>
      </c>
      <c r="G12" s="87">
        <f t="shared" ref="G12:G17" si="3">D12-E12</f>
        <v>1667994.79</v>
      </c>
      <c r="H12" s="45" t="s">
        <v>161</v>
      </c>
    </row>
    <row r="13" spans="1:8">
      <c r="A13" s="9" t="s">
        <v>16</v>
      </c>
      <c r="B13" s="118">
        <v>2564717.12</v>
      </c>
      <c r="C13" s="118">
        <v>6841.63</v>
      </c>
      <c r="D13" s="87">
        <f t="shared" si="2"/>
        <v>2571558.75</v>
      </c>
      <c r="E13" s="118">
        <v>152493.10999999999</v>
      </c>
      <c r="F13" s="118">
        <v>152493.10999999999</v>
      </c>
      <c r="G13" s="87">
        <f t="shared" si="3"/>
        <v>2419065.64</v>
      </c>
      <c r="H13" s="45" t="s">
        <v>162</v>
      </c>
    </row>
    <row r="14" spans="1:8">
      <c r="A14" s="9" t="s">
        <v>17</v>
      </c>
      <c r="B14" s="118">
        <v>3963126</v>
      </c>
      <c r="C14" s="118">
        <v>90060</v>
      </c>
      <c r="D14" s="87">
        <f t="shared" si="2"/>
        <v>4053186</v>
      </c>
      <c r="E14" s="118">
        <v>1102710.48</v>
      </c>
      <c r="F14" s="118">
        <v>1102710.48</v>
      </c>
      <c r="G14" s="87">
        <f t="shared" si="3"/>
        <v>2950475.52</v>
      </c>
      <c r="H14" s="45" t="s">
        <v>163</v>
      </c>
    </row>
    <row r="15" spans="1:8">
      <c r="A15" s="9" t="s">
        <v>18</v>
      </c>
      <c r="B15" s="118">
        <v>2812584.6</v>
      </c>
      <c r="C15" s="118">
        <v>684193.23</v>
      </c>
      <c r="D15" s="87">
        <f t="shared" si="2"/>
        <v>3496777.83</v>
      </c>
      <c r="E15" s="118">
        <v>1007141.86</v>
      </c>
      <c r="F15" s="118">
        <v>1007141.86</v>
      </c>
      <c r="G15" s="87">
        <f t="shared" si="3"/>
        <v>2489635.9700000002</v>
      </c>
      <c r="H15" s="45" t="s">
        <v>164</v>
      </c>
    </row>
    <row r="16" spans="1:8">
      <c r="A16" s="9" t="s">
        <v>19</v>
      </c>
      <c r="B16" s="87"/>
      <c r="C16" s="87"/>
      <c r="D16" s="87">
        <f t="shared" si="2"/>
        <v>0</v>
      </c>
      <c r="E16" s="87"/>
      <c r="F16" s="87"/>
      <c r="G16" s="87">
        <f t="shared" si="3"/>
        <v>0</v>
      </c>
      <c r="H16" s="45" t="s">
        <v>165</v>
      </c>
    </row>
    <row r="17" spans="1:8">
      <c r="A17" s="9" t="s">
        <v>20</v>
      </c>
      <c r="B17" s="118">
        <v>386986.4</v>
      </c>
      <c r="C17" s="118">
        <v>3981.34</v>
      </c>
      <c r="D17" s="87">
        <f t="shared" si="2"/>
        <v>390967.74000000005</v>
      </c>
      <c r="E17" s="118">
        <v>53792.58</v>
      </c>
      <c r="F17" s="118">
        <v>53792.58</v>
      </c>
      <c r="G17" s="87">
        <f t="shared" si="3"/>
        <v>337175.16000000003</v>
      </c>
      <c r="H17" s="45" t="s">
        <v>166</v>
      </c>
    </row>
    <row r="18" spans="1:8">
      <c r="A18" s="8" t="s">
        <v>21</v>
      </c>
      <c r="B18" s="87">
        <f>SUM(B19:B27)</f>
        <v>7909375</v>
      </c>
      <c r="C18" s="87">
        <f t="shared" ref="C18:G18" si="4">SUM(C19:C27)</f>
        <v>83400</v>
      </c>
      <c r="D18" s="87">
        <f t="shared" si="4"/>
        <v>7992775</v>
      </c>
      <c r="E18" s="87">
        <f t="shared" si="4"/>
        <v>1442480.17</v>
      </c>
      <c r="F18" s="87">
        <f t="shared" si="4"/>
        <v>1409069.55</v>
      </c>
      <c r="G18" s="87">
        <f t="shared" si="4"/>
        <v>6550294.8300000001</v>
      </c>
    </row>
    <row r="19" spans="1:8">
      <c r="A19" s="9" t="s">
        <v>22</v>
      </c>
      <c r="B19" s="118">
        <v>531100</v>
      </c>
      <c r="C19" s="118">
        <v>10000</v>
      </c>
      <c r="D19" s="87">
        <f t="shared" ref="D19:D27" si="5">B19+C19</f>
        <v>541100</v>
      </c>
      <c r="E19" s="118">
        <v>111959.03</v>
      </c>
      <c r="F19" s="118">
        <v>111959.03</v>
      </c>
      <c r="G19" s="87">
        <f t="shared" ref="G19:G27" si="6">D19-E19</f>
        <v>429140.97</v>
      </c>
      <c r="H19" s="46" t="s">
        <v>167</v>
      </c>
    </row>
    <row r="20" spans="1:8">
      <c r="A20" s="9" t="s">
        <v>23</v>
      </c>
      <c r="B20" s="118">
        <v>140935</v>
      </c>
      <c r="C20" s="118">
        <v>0</v>
      </c>
      <c r="D20" s="87">
        <f t="shared" si="5"/>
        <v>140935</v>
      </c>
      <c r="E20" s="118">
        <v>4350.63</v>
      </c>
      <c r="F20" s="118">
        <v>4350.63</v>
      </c>
      <c r="G20" s="87">
        <f t="shared" si="6"/>
        <v>136584.37</v>
      </c>
      <c r="H20" s="46" t="s">
        <v>168</v>
      </c>
    </row>
    <row r="21" spans="1:8">
      <c r="A21" s="9" t="s">
        <v>24</v>
      </c>
      <c r="B21" s="87"/>
      <c r="C21" s="87"/>
      <c r="D21" s="87">
        <f t="shared" si="5"/>
        <v>0</v>
      </c>
      <c r="E21" s="87"/>
      <c r="F21" s="87"/>
      <c r="G21" s="87">
        <f t="shared" si="6"/>
        <v>0</v>
      </c>
      <c r="H21" s="46" t="s">
        <v>169</v>
      </c>
    </row>
    <row r="22" spans="1:8">
      <c r="A22" s="9" t="s">
        <v>25</v>
      </c>
      <c r="B22" s="118">
        <v>1449350</v>
      </c>
      <c r="C22" s="118">
        <v>27000</v>
      </c>
      <c r="D22" s="87">
        <f t="shared" si="5"/>
        <v>1476350</v>
      </c>
      <c r="E22" s="118">
        <v>321397.75</v>
      </c>
      <c r="F22" s="118">
        <v>314828.77</v>
      </c>
      <c r="G22" s="87">
        <f t="shared" si="6"/>
        <v>1154952.25</v>
      </c>
      <c r="H22" s="46" t="s">
        <v>170</v>
      </c>
    </row>
    <row r="23" spans="1:8">
      <c r="A23" s="9" t="s">
        <v>26</v>
      </c>
      <c r="B23" s="118">
        <v>2740830</v>
      </c>
      <c r="C23" s="118">
        <v>0</v>
      </c>
      <c r="D23" s="87">
        <f t="shared" si="5"/>
        <v>2740830</v>
      </c>
      <c r="E23" s="118">
        <v>304981.23</v>
      </c>
      <c r="F23" s="118">
        <v>304981.23</v>
      </c>
      <c r="G23" s="87">
        <f t="shared" si="6"/>
        <v>2435848.77</v>
      </c>
      <c r="H23" s="46" t="s">
        <v>171</v>
      </c>
    </row>
    <row r="24" spans="1:8">
      <c r="A24" s="9" t="s">
        <v>27</v>
      </c>
      <c r="B24" s="118">
        <v>1705300</v>
      </c>
      <c r="C24" s="118">
        <v>0</v>
      </c>
      <c r="D24" s="87">
        <f t="shared" si="5"/>
        <v>1705300</v>
      </c>
      <c r="E24" s="118">
        <v>531649.97</v>
      </c>
      <c r="F24" s="118">
        <v>504808.33</v>
      </c>
      <c r="G24" s="87">
        <f t="shared" si="6"/>
        <v>1173650.03</v>
      </c>
      <c r="H24" s="46" t="s">
        <v>172</v>
      </c>
    </row>
    <row r="25" spans="1:8">
      <c r="A25" s="9" t="s">
        <v>28</v>
      </c>
      <c r="B25" s="118">
        <v>502640</v>
      </c>
      <c r="C25" s="118">
        <v>400</v>
      </c>
      <c r="D25" s="87">
        <f t="shared" si="5"/>
        <v>503040</v>
      </c>
      <c r="E25" s="118">
        <v>31458.29</v>
      </c>
      <c r="F25" s="118">
        <v>31458.29</v>
      </c>
      <c r="G25" s="87">
        <f t="shared" si="6"/>
        <v>471581.71</v>
      </c>
      <c r="H25" s="46" t="s">
        <v>173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174</v>
      </c>
    </row>
    <row r="27" spans="1:8">
      <c r="A27" s="9" t="s">
        <v>30</v>
      </c>
      <c r="B27" s="118">
        <v>839220</v>
      </c>
      <c r="C27" s="118">
        <v>46000</v>
      </c>
      <c r="D27" s="87">
        <f t="shared" si="5"/>
        <v>885220</v>
      </c>
      <c r="E27" s="118">
        <v>136683.26999999999</v>
      </c>
      <c r="F27" s="118">
        <v>136683.26999999999</v>
      </c>
      <c r="G27" s="87">
        <f t="shared" si="6"/>
        <v>748536.73</v>
      </c>
      <c r="H27" s="46" t="s">
        <v>175</v>
      </c>
    </row>
    <row r="28" spans="1:8">
      <c r="A28" s="8" t="s">
        <v>31</v>
      </c>
      <c r="B28" s="87">
        <f>SUM(B29:B37)</f>
        <v>19236719.859999999</v>
      </c>
      <c r="C28" s="87">
        <f t="shared" ref="C28:G28" si="7">SUM(C29:C37)</f>
        <v>1461600</v>
      </c>
      <c r="D28" s="87">
        <f t="shared" si="7"/>
        <v>20698319.859999999</v>
      </c>
      <c r="E28" s="87">
        <f t="shared" si="7"/>
        <v>4362335.1000000006</v>
      </c>
      <c r="F28" s="87">
        <f t="shared" si="7"/>
        <v>4360835.1000000006</v>
      </c>
      <c r="G28" s="87">
        <f t="shared" si="7"/>
        <v>16335984.760000002</v>
      </c>
    </row>
    <row r="29" spans="1:8">
      <c r="A29" s="9" t="s">
        <v>32</v>
      </c>
      <c r="B29" s="118">
        <v>11791192.800000001</v>
      </c>
      <c r="C29" s="118">
        <v>-675900</v>
      </c>
      <c r="D29" s="87">
        <f t="shared" ref="D29:D82" si="8">B29+C29</f>
        <v>11115292.800000001</v>
      </c>
      <c r="E29" s="118">
        <v>2648266.25</v>
      </c>
      <c r="F29" s="118">
        <v>2648266.25</v>
      </c>
      <c r="G29" s="87">
        <f t="shared" ref="G29:G37" si="9">D29-E29</f>
        <v>8467026.5500000007</v>
      </c>
      <c r="H29" s="47" t="s">
        <v>176</v>
      </c>
    </row>
    <row r="30" spans="1:8">
      <c r="A30" s="9" t="s">
        <v>33</v>
      </c>
      <c r="B30" s="118">
        <v>279954</v>
      </c>
      <c r="C30" s="118">
        <v>0</v>
      </c>
      <c r="D30" s="87">
        <f t="shared" si="8"/>
        <v>279954</v>
      </c>
      <c r="E30" s="118">
        <v>57933.71</v>
      </c>
      <c r="F30" s="118">
        <v>57933.71</v>
      </c>
      <c r="G30" s="87">
        <f t="shared" si="9"/>
        <v>222020.29</v>
      </c>
      <c r="H30" s="47" t="s">
        <v>177</v>
      </c>
    </row>
    <row r="31" spans="1:8">
      <c r="A31" s="9" t="s">
        <v>34</v>
      </c>
      <c r="B31" s="118">
        <v>876942.06</v>
      </c>
      <c r="C31" s="118">
        <v>513500</v>
      </c>
      <c r="D31" s="87">
        <f t="shared" si="8"/>
        <v>1390442.06</v>
      </c>
      <c r="E31" s="118">
        <v>517413.89</v>
      </c>
      <c r="F31" s="118">
        <v>517413.89</v>
      </c>
      <c r="G31" s="87">
        <f t="shared" si="9"/>
        <v>873028.17</v>
      </c>
      <c r="H31" s="47" t="s">
        <v>178</v>
      </c>
    </row>
    <row r="32" spans="1:8">
      <c r="A32" s="9" t="s">
        <v>35</v>
      </c>
      <c r="B32" s="118">
        <v>613600</v>
      </c>
      <c r="C32" s="118">
        <v>0</v>
      </c>
      <c r="D32" s="87">
        <f t="shared" si="8"/>
        <v>613600</v>
      </c>
      <c r="E32" s="118">
        <v>63127.35</v>
      </c>
      <c r="F32" s="118">
        <v>63127.35</v>
      </c>
      <c r="G32" s="87">
        <f t="shared" si="9"/>
        <v>550472.65</v>
      </c>
      <c r="H32" s="47" t="s">
        <v>179</v>
      </c>
    </row>
    <row r="33" spans="1:8">
      <c r="A33" s="9" t="s">
        <v>36</v>
      </c>
      <c r="B33" s="118">
        <v>499720</v>
      </c>
      <c r="C33" s="118">
        <v>1596000</v>
      </c>
      <c r="D33" s="87">
        <f t="shared" si="8"/>
        <v>2095720</v>
      </c>
      <c r="E33" s="118">
        <v>75926</v>
      </c>
      <c r="F33" s="118">
        <v>75926</v>
      </c>
      <c r="G33" s="87">
        <f t="shared" si="9"/>
        <v>2019794</v>
      </c>
      <c r="H33" s="47" t="s">
        <v>180</v>
      </c>
    </row>
    <row r="34" spans="1:8">
      <c r="A34" s="9" t="s">
        <v>37</v>
      </c>
      <c r="B34" s="118">
        <v>118450</v>
      </c>
      <c r="C34" s="118">
        <v>14400</v>
      </c>
      <c r="D34" s="87">
        <f t="shared" si="8"/>
        <v>132850</v>
      </c>
      <c r="E34" s="118">
        <v>6920</v>
      </c>
      <c r="F34" s="118">
        <v>5420</v>
      </c>
      <c r="G34" s="87">
        <f t="shared" si="9"/>
        <v>125930</v>
      </c>
      <c r="H34" s="47" t="s">
        <v>181</v>
      </c>
    </row>
    <row r="35" spans="1:8">
      <c r="A35" s="9" t="s">
        <v>38</v>
      </c>
      <c r="B35" s="118">
        <v>149865</v>
      </c>
      <c r="C35" s="118">
        <v>10000</v>
      </c>
      <c r="D35" s="87">
        <f t="shared" si="8"/>
        <v>159865</v>
      </c>
      <c r="E35" s="118">
        <v>8886.8700000000008</v>
      </c>
      <c r="F35" s="118">
        <v>8886.8700000000008</v>
      </c>
      <c r="G35" s="87">
        <f t="shared" si="9"/>
        <v>150978.13</v>
      </c>
      <c r="H35" s="47" t="s">
        <v>182</v>
      </c>
    </row>
    <row r="36" spans="1:8">
      <c r="A36" s="9" t="s">
        <v>39</v>
      </c>
      <c r="B36" s="118">
        <v>267800</v>
      </c>
      <c r="C36" s="118">
        <v>0</v>
      </c>
      <c r="D36" s="87">
        <f t="shared" si="8"/>
        <v>267800</v>
      </c>
      <c r="E36" s="118">
        <v>17325.830000000002</v>
      </c>
      <c r="F36" s="118">
        <v>17325.830000000002</v>
      </c>
      <c r="G36" s="87">
        <f t="shared" si="9"/>
        <v>250474.16999999998</v>
      </c>
      <c r="H36" s="47" t="s">
        <v>183</v>
      </c>
    </row>
    <row r="37" spans="1:8">
      <c r="A37" s="9" t="s">
        <v>40</v>
      </c>
      <c r="B37" s="118">
        <v>4639196</v>
      </c>
      <c r="C37" s="118">
        <v>3600</v>
      </c>
      <c r="D37" s="87">
        <f t="shared" si="8"/>
        <v>4642796</v>
      </c>
      <c r="E37" s="118">
        <v>966535.2</v>
      </c>
      <c r="F37" s="118">
        <v>966535.2</v>
      </c>
      <c r="G37" s="87">
        <f t="shared" si="9"/>
        <v>3676260.8</v>
      </c>
      <c r="H37" s="47" t="s">
        <v>184</v>
      </c>
    </row>
    <row r="38" spans="1:8">
      <c r="A38" s="8" t="s">
        <v>41</v>
      </c>
      <c r="B38" s="87">
        <f>SUM(B39:B47)</f>
        <v>0</v>
      </c>
      <c r="C38" s="87">
        <f t="shared" ref="C38:G38" si="10">SUM(C39:C47)</f>
        <v>0</v>
      </c>
      <c r="D38" s="87">
        <f t="shared" si="10"/>
        <v>0</v>
      </c>
      <c r="E38" s="87">
        <f t="shared" si="10"/>
        <v>0</v>
      </c>
      <c r="F38" s="87">
        <f t="shared" si="10"/>
        <v>0</v>
      </c>
      <c r="G38" s="87">
        <f t="shared" si="10"/>
        <v>0</v>
      </c>
    </row>
    <row r="39" spans="1:8">
      <c r="A39" s="9" t="s">
        <v>42</v>
      </c>
      <c r="B39" s="87"/>
      <c r="C39" s="87"/>
      <c r="D39" s="87">
        <f t="shared" si="8"/>
        <v>0</v>
      </c>
      <c r="E39" s="87"/>
      <c r="F39" s="87"/>
      <c r="G39" s="87">
        <f t="shared" ref="G39:G47" si="11">D39-E39</f>
        <v>0</v>
      </c>
      <c r="H39" s="48" t="s">
        <v>185</v>
      </c>
    </row>
    <row r="40" spans="1:8">
      <c r="A40" s="9" t="s">
        <v>43</v>
      </c>
      <c r="B40" s="87"/>
      <c r="C40" s="87"/>
      <c r="D40" s="87">
        <f t="shared" si="8"/>
        <v>0</v>
      </c>
      <c r="E40" s="87"/>
      <c r="F40" s="87"/>
      <c r="G40" s="87">
        <f t="shared" si="11"/>
        <v>0</v>
      </c>
      <c r="H40" s="48" t="s">
        <v>186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187</v>
      </c>
    </row>
    <row r="42" spans="1:8">
      <c r="A42" s="9" t="s">
        <v>45</v>
      </c>
      <c r="B42" s="87"/>
      <c r="C42" s="87"/>
      <c r="D42" s="87">
        <f t="shared" si="8"/>
        <v>0</v>
      </c>
      <c r="E42" s="87"/>
      <c r="F42" s="87"/>
      <c r="G42" s="87">
        <f t="shared" si="11"/>
        <v>0</v>
      </c>
      <c r="H42" s="48" t="s">
        <v>188</v>
      </c>
    </row>
    <row r="43" spans="1:8">
      <c r="A43" s="9" t="s">
        <v>46</v>
      </c>
      <c r="B43" s="87"/>
      <c r="C43" s="87"/>
      <c r="D43" s="87">
        <f t="shared" si="8"/>
        <v>0</v>
      </c>
      <c r="E43" s="87"/>
      <c r="F43" s="87"/>
      <c r="G43" s="87">
        <f t="shared" si="11"/>
        <v>0</v>
      </c>
      <c r="H43" s="48" t="s">
        <v>189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190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339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338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191</v>
      </c>
    </row>
    <row r="48" spans="1:8">
      <c r="A48" s="8" t="s">
        <v>51</v>
      </c>
      <c r="B48" s="87">
        <f>SUM(B49:B57)</f>
        <v>1482263.31</v>
      </c>
      <c r="C48" s="87">
        <f t="shared" ref="C48:G48" si="12">SUM(C49:C57)</f>
        <v>11245020.529999999</v>
      </c>
      <c r="D48" s="87">
        <f t="shared" si="12"/>
        <v>12727283.84</v>
      </c>
      <c r="E48" s="87">
        <f t="shared" si="12"/>
        <v>330863.86</v>
      </c>
      <c r="F48" s="87">
        <f t="shared" si="12"/>
        <v>330863.86</v>
      </c>
      <c r="G48" s="87">
        <f t="shared" si="12"/>
        <v>12396419.98</v>
      </c>
    </row>
    <row r="49" spans="1:8">
      <c r="A49" s="9" t="s">
        <v>52</v>
      </c>
      <c r="B49" s="118">
        <v>525611.92000000004</v>
      </c>
      <c r="C49" s="118">
        <v>0</v>
      </c>
      <c r="D49" s="87">
        <f t="shared" si="8"/>
        <v>525611.92000000004</v>
      </c>
      <c r="E49" s="118">
        <v>0</v>
      </c>
      <c r="F49" s="118">
        <v>0</v>
      </c>
      <c r="G49" s="87">
        <f t="shared" ref="G49:G57" si="13">D49-E49</f>
        <v>525611.92000000004</v>
      </c>
      <c r="H49" s="49" t="s">
        <v>192</v>
      </c>
    </row>
    <row r="50" spans="1:8">
      <c r="A50" s="9" t="s">
        <v>53</v>
      </c>
      <c r="B50" s="87"/>
      <c r="C50" s="87"/>
      <c r="D50" s="87">
        <f t="shared" si="8"/>
        <v>0</v>
      </c>
      <c r="E50" s="87"/>
      <c r="F50" s="87"/>
      <c r="G50" s="87">
        <f t="shared" si="13"/>
        <v>0</v>
      </c>
      <c r="H50" s="49" t="s">
        <v>193</v>
      </c>
    </row>
    <row r="51" spans="1:8">
      <c r="A51" s="9" t="s">
        <v>54</v>
      </c>
      <c r="B51" s="87"/>
      <c r="C51" s="87"/>
      <c r="D51" s="87">
        <f t="shared" si="8"/>
        <v>0</v>
      </c>
      <c r="E51" s="87"/>
      <c r="F51" s="87"/>
      <c r="G51" s="87">
        <f t="shared" si="13"/>
        <v>0</v>
      </c>
      <c r="H51" s="49" t="s">
        <v>194</v>
      </c>
    </row>
    <row r="52" spans="1:8">
      <c r="A52" s="9" t="s">
        <v>55</v>
      </c>
      <c r="B52" s="118">
        <v>3.09</v>
      </c>
      <c r="C52" s="118">
        <v>4130020.53</v>
      </c>
      <c r="D52" s="87">
        <f t="shared" si="8"/>
        <v>4130023.6199999996</v>
      </c>
      <c r="E52" s="118">
        <v>0</v>
      </c>
      <c r="F52" s="118">
        <v>0</v>
      </c>
      <c r="G52" s="87">
        <f t="shared" si="13"/>
        <v>4130023.6199999996</v>
      </c>
      <c r="H52" s="49" t="s">
        <v>195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196</v>
      </c>
    </row>
    <row r="54" spans="1:8">
      <c r="A54" s="9" t="s">
        <v>57</v>
      </c>
      <c r="B54" s="118">
        <v>956648.3</v>
      </c>
      <c r="C54" s="118">
        <v>7115000</v>
      </c>
      <c r="D54" s="87">
        <f t="shared" si="8"/>
        <v>8071648.2999999998</v>
      </c>
      <c r="E54" s="118">
        <v>330863.86</v>
      </c>
      <c r="F54" s="118">
        <v>330863.86</v>
      </c>
      <c r="G54" s="87">
        <f t="shared" si="13"/>
        <v>7740784.4399999995</v>
      </c>
      <c r="H54" s="49" t="s">
        <v>197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198</v>
      </c>
    </row>
    <row r="56" spans="1:8">
      <c r="A56" s="9" t="s">
        <v>59</v>
      </c>
      <c r="B56" s="87"/>
      <c r="C56" s="87"/>
      <c r="D56" s="87">
        <f t="shared" si="8"/>
        <v>0</v>
      </c>
      <c r="E56" s="87"/>
      <c r="F56" s="87"/>
      <c r="G56" s="87">
        <f t="shared" si="13"/>
        <v>0</v>
      </c>
      <c r="H56" s="49" t="s">
        <v>199</v>
      </c>
    </row>
    <row r="57" spans="1:8">
      <c r="A57" s="9" t="s">
        <v>60</v>
      </c>
      <c r="B57" s="87"/>
      <c r="C57" s="87"/>
      <c r="D57" s="87">
        <f t="shared" si="8"/>
        <v>0</v>
      </c>
      <c r="E57" s="87"/>
      <c r="F57" s="87"/>
      <c r="G57" s="87">
        <f t="shared" si="13"/>
        <v>0</v>
      </c>
      <c r="H57" s="49" t="s">
        <v>200</v>
      </c>
    </row>
    <row r="58" spans="1:8">
      <c r="A58" s="8" t="s">
        <v>61</v>
      </c>
      <c r="B58" s="87">
        <f>SUM(B59:B61)</f>
        <v>0</v>
      </c>
      <c r="C58" s="87">
        <f t="shared" ref="C58:G58" si="14">SUM(C59:C61)</f>
        <v>6715359.8399999999</v>
      </c>
      <c r="D58" s="87">
        <f t="shared" si="14"/>
        <v>6715359.8399999999</v>
      </c>
      <c r="E58" s="87">
        <f t="shared" si="14"/>
        <v>1569588.79</v>
      </c>
      <c r="F58" s="87">
        <f t="shared" si="14"/>
        <v>1569588.79</v>
      </c>
      <c r="G58" s="87">
        <f t="shared" si="14"/>
        <v>5145771.05</v>
      </c>
    </row>
    <row r="59" spans="1:8">
      <c r="A59" s="9" t="s">
        <v>62</v>
      </c>
      <c r="B59" s="118">
        <v>0</v>
      </c>
      <c r="C59" s="118">
        <v>3641446</v>
      </c>
      <c r="D59" s="87">
        <f t="shared" si="8"/>
        <v>3641446</v>
      </c>
      <c r="E59" s="118">
        <v>1569588.79</v>
      </c>
      <c r="F59" s="118">
        <v>1569588.79</v>
      </c>
      <c r="G59" s="87">
        <f t="shared" ref="G59:G61" si="15">D59-E59</f>
        <v>2071857.21</v>
      </c>
      <c r="H59" s="50" t="s">
        <v>201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202</v>
      </c>
    </row>
    <row r="61" spans="1:8">
      <c r="A61" s="9" t="s">
        <v>64</v>
      </c>
      <c r="B61" s="118">
        <v>0</v>
      </c>
      <c r="C61" s="118">
        <v>3073913.84</v>
      </c>
      <c r="D61" s="87">
        <f t="shared" si="8"/>
        <v>3073913.84</v>
      </c>
      <c r="E61" s="118">
        <v>0</v>
      </c>
      <c r="F61" s="118">
        <v>0</v>
      </c>
      <c r="G61" s="87">
        <f t="shared" si="15"/>
        <v>3073913.84</v>
      </c>
      <c r="H61" s="50" t="s">
        <v>203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0</v>
      </c>
      <c r="D62" s="87">
        <f t="shared" si="16"/>
        <v>0</v>
      </c>
      <c r="E62" s="87">
        <f t="shared" si="16"/>
        <v>0</v>
      </c>
      <c r="F62" s="87">
        <f t="shared" si="16"/>
        <v>0</v>
      </c>
      <c r="G62" s="87">
        <f t="shared" si="16"/>
        <v>0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204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205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206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207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208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209</v>
      </c>
    </row>
    <row r="70" spans="1:8">
      <c r="A70" s="9" t="s">
        <v>73</v>
      </c>
      <c r="B70" s="87"/>
      <c r="C70" s="87"/>
      <c r="D70" s="87">
        <f t="shared" si="8"/>
        <v>0</v>
      </c>
      <c r="E70" s="87"/>
      <c r="F70" s="87"/>
      <c r="G70" s="87">
        <f t="shared" si="17"/>
        <v>0</v>
      </c>
      <c r="H70" s="51" t="s">
        <v>210</v>
      </c>
    </row>
    <row r="71" spans="1:8">
      <c r="A71" s="8" t="s">
        <v>74</v>
      </c>
      <c r="B71" s="87">
        <f>SUM(B72:B74)</f>
        <v>0</v>
      </c>
      <c r="C71" s="87">
        <f t="shared" ref="C71:G71" si="18">SUM(C72:C74)</f>
        <v>0</v>
      </c>
      <c r="D71" s="87">
        <f t="shared" si="18"/>
        <v>0</v>
      </c>
      <c r="E71" s="87">
        <f t="shared" si="18"/>
        <v>0</v>
      </c>
      <c r="F71" s="87">
        <f t="shared" si="18"/>
        <v>0</v>
      </c>
      <c r="G71" s="87">
        <f t="shared" si="18"/>
        <v>0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211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212</v>
      </c>
    </row>
    <row r="74" spans="1:8">
      <c r="A74" s="9" t="s">
        <v>77</v>
      </c>
      <c r="B74" s="87"/>
      <c r="C74" s="87"/>
      <c r="D74" s="87">
        <f t="shared" si="8"/>
        <v>0</v>
      </c>
      <c r="E74" s="87"/>
      <c r="F74" s="87"/>
      <c r="G74" s="87">
        <f t="shared" si="19"/>
        <v>0</v>
      </c>
      <c r="H74" s="52" t="s">
        <v>213</v>
      </c>
    </row>
    <row r="75" spans="1:8">
      <c r="A75" s="8" t="s">
        <v>78</v>
      </c>
      <c r="B75" s="87">
        <f>SUM(B76:B82)</f>
        <v>0</v>
      </c>
      <c r="C75" s="87">
        <f t="shared" ref="C75:G75" si="20">SUM(C76:C82)</f>
        <v>0</v>
      </c>
      <c r="D75" s="87">
        <f t="shared" si="20"/>
        <v>0</v>
      </c>
      <c r="E75" s="87">
        <f t="shared" si="20"/>
        <v>0</v>
      </c>
      <c r="F75" s="87">
        <f t="shared" si="20"/>
        <v>0</v>
      </c>
      <c r="G75" s="87">
        <f t="shared" si="20"/>
        <v>0</v>
      </c>
    </row>
    <row r="76" spans="1:8">
      <c r="A76" s="9" t="s">
        <v>79</v>
      </c>
      <c r="B76" s="87"/>
      <c r="C76" s="87"/>
      <c r="D76" s="87">
        <f t="shared" si="8"/>
        <v>0</v>
      </c>
      <c r="E76" s="87"/>
      <c r="F76" s="87"/>
      <c r="G76" s="87">
        <f t="shared" ref="G76:G82" si="21">D76-E76</f>
        <v>0</v>
      </c>
      <c r="H76" s="53" t="s">
        <v>214</v>
      </c>
    </row>
    <row r="77" spans="1:8">
      <c r="A77" s="9" t="s">
        <v>80</v>
      </c>
      <c r="B77" s="87"/>
      <c r="C77" s="87"/>
      <c r="D77" s="87">
        <f t="shared" si="8"/>
        <v>0</v>
      </c>
      <c r="E77" s="87"/>
      <c r="F77" s="87"/>
      <c r="G77" s="87">
        <f t="shared" si="21"/>
        <v>0</v>
      </c>
      <c r="H77" s="53" t="s">
        <v>215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216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217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218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219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220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0</v>
      </c>
      <c r="C84" s="86">
        <f t="shared" ref="C84:G84" si="22">C85+C93+C103+C113+C123+C133+C137+C146+C150</f>
        <v>823413</v>
      </c>
      <c r="D84" s="86">
        <f t="shared" si="22"/>
        <v>823413</v>
      </c>
      <c r="E84" s="86">
        <f t="shared" si="22"/>
        <v>344827.59</v>
      </c>
      <c r="F84" s="86">
        <f t="shared" si="22"/>
        <v>344827.59</v>
      </c>
      <c r="G84" s="86">
        <f t="shared" si="22"/>
        <v>478585.41</v>
      </c>
    </row>
    <row r="85" spans="1:8">
      <c r="A85" s="8" t="s">
        <v>13</v>
      </c>
      <c r="B85" s="87">
        <f>SUM(B86:B92)</f>
        <v>0</v>
      </c>
      <c r="C85" s="87">
        <f t="shared" ref="C85:G85" si="23">SUM(C86:C92)</f>
        <v>0</v>
      </c>
      <c r="D85" s="87">
        <f t="shared" si="23"/>
        <v>0</v>
      </c>
      <c r="E85" s="87">
        <f t="shared" si="23"/>
        <v>0</v>
      </c>
      <c r="F85" s="87">
        <f t="shared" si="23"/>
        <v>0</v>
      </c>
      <c r="G85" s="87">
        <f t="shared" si="23"/>
        <v>0</v>
      </c>
    </row>
    <row r="86" spans="1:8">
      <c r="A86" s="9" t="s">
        <v>14</v>
      </c>
      <c r="B86" s="87"/>
      <c r="C86" s="87"/>
      <c r="D86" s="87">
        <f t="shared" ref="D86:D92" si="24">B86+C86</f>
        <v>0</v>
      </c>
      <c r="E86" s="87"/>
      <c r="F86" s="87"/>
      <c r="G86" s="87">
        <f t="shared" ref="G86:G92" si="25">D86-E86</f>
        <v>0</v>
      </c>
      <c r="H86" s="54" t="s">
        <v>221</v>
      </c>
    </row>
    <row r="87" spans="1:8">
      <c r="A87" s="9" t="s">
        <v>15</v>
      </c>
      <c r="B87" s="87"/>
      <c r="C87" s="87"/>
      <c r="D87" s="87">
        <f t="shared" si="24"/>
        <v>0</v>
      </c>
      <c r="E87" s="87"/>
      <c r="F87" s="87"/>
      <c r="G87" s="87">
        <f t="shared" si="25"/>
        <v>0</v>
      </c>
      <c r="H87" s="54" t="s">
        <v>222</v>
      </c>
    </row>
    <row r="88" spans="1:8">
      <c r="A88" s="9" t="s">
        <v>16</v>
      </c>
      <c r="B88" s="87"/>
      <c r="C88" s="87"/>
      <c r="D88" s="87">
        <f t="shared" si="24"/>
        <v>0</v>
      </c>
      <c r="E88" s="87"/>
      <c r="F88" s="87"/>
      <c r="G88" s="87">
        <f t="shared" si="25"/>
        <v>0</v>
      </c>
      <c r="H88" s="54" t="s">
        <v>223</v>
      </c>
    </row>
    <row r="89" spans="1:8">
      <c r="A89" s="9" t="s">
        <v>17</v>
      </c>
      <c r="B89" s="87"/>
      <c r="C89" s="87"/>
      <c r="D89" s="87">
        <f t="shared" si="24"/>
        <v>0</v>
      </c>
      <c r="E89" s="87"/>
      <c r="F89" s="87"/>
      <c r="G89" s="87">
        <f t="shared" si="25"/>
        <v>0</v>
      </c>
      <c r="H89" s="54" t="s">
        <v>224</v>
      </c>
    </row>
    <row r="90" spans="1:8">
      <c r="A90" s="9" t="s">
        <v>18</v>
      </c>
      <c r="B90" s="87"/>
      <c r="C90" s="87"/>
      <c r="D90" s="87">
        <f t="shared" si="24"/>
        <v>0</v>
      </c>
      <c r="E90" s="87"/>
      <c r="F90" s="87"/>
      <c r="G90" s="87">
        <f t="shared" si="25"/>
        <v>0</v>
      </c>
      <c r="H90" s="54" t="s">
        <v>225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226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227</v>
      </c>
    </row>
    <row r="93" spans="1:8">
      <c r="A93" s="8" t="s">
        <v>21</v>
      </c>
      <c r="B93" s="87">
        <f>SUM(B94:B102)</f>
        <v>0</v>
      </c>
      <c r="C93" s="87">
        <f t="shared" ref="C93:G93" si="26">SUM(C94:C102)</f>
        <v>0</v>
      </c>
      <c r="D93" s="87">
        <f t="shared" si="26"/>
        <v>0</v>
      </c>
      <c r="E93" s="87">
        <f t="shared" si="26"/>
        <v>0</v>
      </c>
      <c r="F93" s="87">
        <f t="shared" si="26"/>
        <v>0</v>
      </c>
      <c r="G93" s="87">
        <f t="shared" si="26"/>
        <v>0</v>
      </c>
    </row>
    <row r="94" spans="1:8">
      <c r="A94" s="9" t="s">
        <v>22</v>
      </c>
      <c r="B94" s="87"/>
      <c r="C94" s="87"/>
      <c r="D94" s="87">
        <f t="shared" ref="D94:D102" si="27">B94+C94</f>
        <v>0</v>
      </c>
      <c r="E94" s="87"/>
      <c r="F94" s="87"/>
      <c r="G94" s="87">
        <f t="shared" ref="G94:G102" si="28">D94-E94</f>
        <v>0</v>
      </c>
      <c r="H94" s="55" t="s">
        <v>228</v>
      </c>
    </row>
    <row r="95" spans="1:8">
      <c r="A95" s="9" t="s">
        <v>23</v>
      </c>
      <c r="B95" s="87"/>
      <c r="C95" s="87"/>
      <c r="D95" s="87">
        <f t="shared" si="27"/>
        <v>0</v>
      </c>
      <c r="E95" s="87"/>
      <c r="F95" s="87"/>
      <c r="G95" s="87">
        <f t="shared" si="28"/>
        <v>0</v>
      </c>
      <c r="H95" s="55" t="s">
        <v>229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230</v>
      </c>
    </row>
    <row r="97" spans="1:8">
      <c r="A97" s="9" t="s">
        <v>25</v>
      </c>
      <c r="B97" s="87"/>
      <c r="C97" s="87"/>
      <c r="D97" s="87">
        <f t="shared" si="27"/>
        <v>0</v>
      </c>
      <c r="E97" s="87"/>
      <c r="F97" s="87"/>
      <c r="G97" s="87">
        <f t="shared" si="28"/>
        <v>0</v>
      </c>
      <c r="H97" s="55" t="s">
        <v>231</v>
      </c>
    </row>
    <row r="98" spans="1:8">
      <c r="A98" s="2" t="s">
        <v>26</v>
      </c>
      <c r="B98" s="87"/>
      <c r="C98" s="87"/>
      <c r="D98" s="87">
        <f t="shared" si="27"/>
        <v>0</v>
      </c>
      <c r="E98" s="87"/>
      <c r="F98" s="87"/>
      <c r="G98" s="87">
        <f t="shared" si="28"/>
        <v>0</v>
      </c>
      <c r="H98" s="55" t="s">
        <v>232</v>
      </c>
    </row>
    <row r="99" spans="1:8">
      <c r="A99" s="9" t="s">
        <v>27</v>
      </c>
      <c r="B99" s="87"/>
      <c r="C99" s="87"/>
      <c r="D99" s="87">
        <f t="shared" si="27"/>
        <v>0</v>
      </c>
      <c r="E99" s="87"/>
      <c r="F99" s="87"/>
      <c r="G99" s="87">
        <f t="shared" si="28"/>
        <v>0</v>
      </c>
      <c r="H99" s="55" t="s">
        <v>233</v>
      </c>
    </row>
    <row r="100" spans="1:8">
      <c r="A100" s="9" t="s">
        <v>28</v>
      </c>
      <c r="B100" s="87"/>
      <c r="C100" s="87"/>
      <c r="D100" s="87">
        <f t="shared" si="27"/>
        <v>0</v>
      </c>
      <c r="E100" s="87"/>
      <c r="F100" s="87"/>
      <c r="G100" s="87">
        <f t="shared" si="28"/>
        <v>0</v>
      </c>
      <c r="H100" s="55" t="s">
        <v>234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235</v>
      </c>
    </row>
    <row r="102" spans="1:8">
      <c r="A102" s="9" t="s">
        <v>30</v>
      </c>
      <c r="B102" s="87"/>
      <c r="C102" s="87"/>
      <c r="D102" s="87">
        <f t="shared" si="27"/>
        <v>0</v>
      </c>
      <c r="E102" s="87"/>
      <c r="F102" s="87"/>
      <c r="G102" s="87">
        <f t="shared" si="28"/>
        <v>0</v>
      </c>
      <c r="H102" s="55" t="s">
        <v>236</v>
      </c>
    </row>
    <row r="103" spans="1:8">
      <c r="A103" s="8" t="s">
        <v>31</v>
      </c>
      <c r="B103" s="87">
        <f>SUM(B104:B112)</f>
        <v>0</v>
      </c>
      <c r="C103" s="87">
        <f t="shared" ref="C103:G103" si="29">SUM(C104:C112)</f>
        <v>0</v>
      </c>
      <c r="D103" s="87">
        <f t="shared" si="29"/>
        <v>0</v>
      </c>
      <c r="E103" s="87">
        <f t="shared" si="29"/>
        <v>0</v>
      </c>
      <c r="F103" s="87">
        <f t="shared" si="29"/>
        <v>0</v>
      </c>
      <c r="G103" s="87">
        <f t="shared" si="29"/>
        <v>0</v>
      </c>
    </row>
    <row r="104" spans="1:8">
      <c r="A104" s="9" t="s">
        <v>32</v>
      </c>
      <c r="B104" s="87"/>
      <c r="C104" s="87"/>
      <c r="D104" s="87">
        <f t="shared" ref="D104:D112" si="30">B104+C104</f>
        <v>0</v>
      </c>
      <c r="E104" s="87"/>
      <c r="F104" s="87"/>
      <c r="G104" s="87">
        <f t="shared" ref="G104:G112" si="31">D104-E104</f>
        <v>0</v>
      </c>
      <c r="H104" s="56" t="s">
        <v>237</v>
      </c>
    </row>
    <row r="105" spans="1:8">
      <c r="A105" s="9" t="s">
        <v>33</v>
      </c>
      <c r="B105" s="87"/>
      <c r="C105" s="87"/>
      <c r="D105" s="87">
        <f t="shared" si="30"/>
        <v>0</v>
      </c>
      <c r="E105" s="87"/>
      <c r="F105" s="87"/>
      <c r="G105" s="87">
        <f t="shared" si="31"/>
        <v>0</v>
      </c>
      <c r="H105" s="56" t="s">
        <v>238</v>
      </c>
    </row>
    <row r="106" spans="1:8">
      <c r="A106" s="9" t="s">
        <v>34</v>
      </c>
      <c r="B106" s="87"/>
      <c r="C106" s="87"/>
      <c r="D106" s="87">
        <f t="shared" si="30"/>
        <v>0</v>
      </c>
      <c r="E106" s="87"/>
      <c r="F106" s="87"/>
      <c r="G106" s="87">
        <f t="shared" si="31"/>
        <v>0</v>
      </c>
      <c r="H106" s="56" t="s">
        <v>239</v>
      </c>
    </row>
    <row r="107" spans="1:8">
      <c r="A107" s="9" t="s">
        <v>35</v>
      </c>
      <c r="B107" s="87"/>
      <c r="C107" s="87"/>
      <c r="D107" s="87">
        <f t="shared" si="30"/>
        <v>0</v>
      </c>
      <c r="E107" s="87"/>
      <c r="F107" s="87"/>
      <c r="G107" s="87">
        <f t="shared" si="31"/>
        <v>0</v>
      </c>
      <c r="H107" s="56" t="s">
        <v>240</v>
      </c>
    </row>
    <row r="108" spans="1:8">
      <c r="A108" s="9" t="s">
        <v>36</v>
      </c>
      <c r="B108" s="87"/>
      <c r="C108" s="87"/>
      <c r="D108" s="87">
        <f t="shared" si="30"/>
        <v>0</v>
      </c>
      <c r="E108" s="87"/>
      <c r="F108" s="87"/>
      <c r="G108" s="87">
        <f t="shared" si="31"/>
        <v>0</v>
      </c>
      <c r="H108" s="56" t="s">
        <v>241</v>
      </c>
    </row>
    <row r="109" spans="1:8">
      <c r="A109" s="9" t="s">
        <v>37</v>
      </c>
      <c r="B109" s="87"/>
      <c r="C109" s="87"/>
      <c r="D109" s="87">
        <f t="shared" si="30"/>
        <v>0</v>
      </c>
      <c r="E109" s="87"/>
      <c r="F109" s="87"/>
      <c r="G109" s="87">
        <f t="shared" si="31"/>
        <v>0</v>
      </c>
      <c r="H109" s="56" t="s">
        <v>242</v>
      </c>
    </row>
    <row r="110" spans="1:8">
      <c r="A110" s="9" t="s">
        <v>38</v>
      </c>
      <c r="B110" s="87"/>
      <c r="C110" s="87"/>
      <c r="D110" s="87">
        <f t="shared" si="30"/>
        <v>0</v>
      </c>
      <c r="E110" s="87"/>
      <c r="F110" s="87"/>
      <c r="G110" s="87">
        <f t="shared" si="31"/>
        <v>0</v>
      </c>
      <c r="H110" s="56" t="s">
        <v>243</v>
      </c>
    </row>
    <row r="111" spans="1:8">
      <c r="A111" s="9" t="s">
        <v>39</v>
      </c>
      <c r="B111" s="87"/>
      <c r="C111" s="87"/>
      <c r="D111" s="87">
        <f t="shared" si="30"/>
        <v>0</v>
      </c>
      <c r="E111" s="87"/>
      <c r="F111" s="87"/>
      <c r="G111" s="87">
        <f t="shared" si="31"/>
        <v>0</v>
      </c>
      <c r="H111" s="56" t="s">
        <v>244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245</v>
      </c>
    </row>
    <row r="113" spans="1:8">
      <c r="A113" s="8" t="s">
        <v>41</v>
      </c>
      <c r="B113" s="87">
        <f>SUM(B114:B122)</f>
        <v>0</v>
      </c>
      <c r="C113" s="87">
        <f t="shared" ref="C113:G113" si="32">SUM(C114:C122)</f>
        <v>0</v>
      </c>
      <c r="D113" s="87">
        <f t="shared" si="32"/>
        <v>0</v>
      </c>
      <c r="E113" s="87">
        <f t="shared" si="32"/>
        <v>0</v>
      </c>
      <c r="F113" s="87">
        <f t="shared" si="32"/>
        <v>0</v>
      </c>
      <c r="G113" s="87">
        <f t="shared" si="32"/>
        <v>0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246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247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248</v>
      </c>
    </row>
    <row r="117" spans="1:8">
      <c r="A117" s="9" t="s">
        <v>45</v>
      </c>
      <c r="B117" s="87"/>
      <c r="C117" s="87"/>
      <c r="D117" s="87">
        <f t="shared" si="33"/>
        <v>0</v>
      </c>
      <c r="E117" s="87"/>
      <c r="F117" s="87"/>
      <c r="G117" s="87">
        <f t="shared" si="34"/>
        <v>0</v>
      </c>
      <c r="H117" s="57" t="s">
        <v>249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250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251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340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341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252</v>
      </c>
    </row>
    <row r="123" spans="1:8">
      <c r="A123" s="8" t="s">
        <v>51</v>
      </c>
      <c r="B123" s="87">
        <f>SUM(B124:B132)</f>
        <v>0</v>
      </c>
      <c r="C123" s="87">
        <f t="shared" ref="C123:G123" si="35">SUM(C124:C132)</f>
        <v>823413</v>
      </c>
      <c r="D123" s="87">
        <f t="shared" si="35"/>
        <v>823413</v>
      </c>
      <c r="E123" s="87">
        <f t="shared" si="35"/>
        <v>344827.59</v>
      </c>
      <c r="F123" s="87">
        <f t="shared" si="35"/>
        <v>344827.59</v>
      </c>
      <c r="G123" s="87">
        <f t="shared" si="35"/>
        <v>478585.41</v>
      </c>
    </row>
    <row r="124" spans="1:8">
      <c r="A124" s="9" t="s">
        <v>52</v>
      </c>
      <c r="B124" s="87"/>
      <c r="C124" s="87"/>
      <c r="D124" s="87">
        <f t="shared" ref="D124:D132" si="36">B124+C124</f>
        <v>0</v>
      </c>
      <c r="E124" s="87"/>
      <c r="F124" s="87"/>
      <c r="G124" s="87">
        <f t="shared" ref="G124:G132" si="37">D124-E124</f>
        <v>0</v>
      </c>
      <c r="H124" s="58" t="s">
        <v>253</v>
      </c>
    </row>
    <row r="125" spans="1:8">
      <c r="A125" s="9" t="s">
        <v>53</v>
      </c>
      <c r="B125" s="87"/>
      <c r="C125" s="87"/>
      <c r="D125" s="87">
        <f t="shared" si="36"/>
        <v>0</v>
      </c>
      <c r="E125" s="87"/>
      <c r="F125" s="87"/>
      <c r="G125" s="87">
        <f t="shared" si="37"/>
        <v>0</v>
      </c>
      <c r="H125" s="58" t="s">
        <v>254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255</v>
      </c>
    </row>
    <row r="127" spans="1:8">
      <c r="A127" s="9" t="s">
        <v>55</v>
      </c>
      <c r="B127" s="87"/>
      <c r="C127" s="87"/>
      <c r="D127" s="87">
        <f t="shared" si="36"/>
        <v>0</v>
      </c>
      <c r="E127" s="87"/>
      <c r="F127" s="87"/>
      <c r="G127" s="87">
        <f t="shared" si="37"/>
        <v>0</v>
      </c>
      <c r="H127" s="58" t="s">
        <v>256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257</v>
      </c>
    </row>
    <row r="129" spans="1:8">
      <c r="A129" s="9" t="s">
        <v>57</v>
      </c>
      <c r="B129" s="118">
        <v>0</v>
      </c>
      <c r="C129" s="118">
        <v>823413</v>
      </c>
      <c r="D129" s="87">
        <f t="shared" si="36"/>
        <v>823413</v>
      </c>
      <c r="E129" s="118">
        <v>344827.59</v>
      </c>
      <c r="F129" s="118">
        <v>344827.59</v>
      </c>
      <c r="G129" s="87">
        <f t="shared" si="37"/>
        <v>478585.41</v>
      </c>
      <c r="H129" s="58" t="s">
        <v>258</v>
      </c>
    </row>
    <row r="130" spans="1:8">
      <c r="A130" s="9" t="s">
        <v>58</v>
      </c>
      <c r="B130" s="87"/>
      <c r="C130" s="87"/>
      <c r="D130" s="87">
        <f t="shared" si="36"/>
        <v>0</v>
      </c>
      <c r="E130" s="87"/>
      <c r="F130" s="87"/>
      <c r="G130" s="87">
        <f t="shared" si="37"/>
        <v>0</v>
      </c>
      <c r="H130" s="58" t="s">
        <v>259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260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261</v>
      </c>
    </row>
    <row r="133" spans="1:8">
      <c r="A133" s="8" t="s">
        <v>61</v>
      </c>
      <c r="B133" s="87">
        <f>SUM(B134:B136)</f>
        <v>0</v>
      </c>
      <c r="C133" s="87">
        <f t="shared" ref="C133:G133" si="38">SUM(C134:C136)</f>
        <v>0</v>
      </c>
      <c r="D133" s="87">
        <f t="shared" si="38"/>
        <v>0</v>
      </c>
      <c r="E133" s="87">
        <f t="shared" si="38"/>
        <v>0</v>
      </c>
      <c r="F133" s="87">
        <f t="shared" si="38"/>
        <v>0</v>
      </c>
      <c r="G133" s="87">
        <f t="shared" si="38"/>
        <v>0</v>
      </c>
    </row>
    <row r="134" spans="1:8">
      <c r="A134" s="9" t="s">
        <v>62</v>
      </c>
      <c r="B134" s="87"/>
      <c r="C134" s="87"/>
      <c r="D134" s="87">
        <f t="shared" ref="D134:D157" si="39">B134+C134</f>
        <v>0</v>
      </c>
      <c r="E134" s="87"/>
      <c r="F134" s="87"/>
      <c r="G134" s="87">
        <f t="shared" ref="G134:G136" si="40">D134-E134</f>
        <v>0</v>
      </c>
      <c r="H134" s="59" t="s">
        <v>262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263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264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265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266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267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268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269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270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271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272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273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274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275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276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277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278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279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280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281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55011482.680000007</v>
      </c>
      <c r="C159" s="86">
        <f t="shared" ref="C159:G159" si="47">C9+C84</f>
        <v>21845566.009999998</v>
      </c>
      <c r="D159" s="86">
        <f t="shared" si="47"/>
        <v>76857048.689999998</v>
      </c>
      <c r="E159" s="86">
        <f t="shared" si="47"/>
        <v>14267095.949999999</v>
      </c>
      <c r="F159" s="86">
        <f t="shared" si="47"/>
        <v>14232185.329999998</v>
      </c>
      <c r="G159" s="86">
        <f t="shared" si="47"/>
        <v>62589952.739999995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A23" sqref="A23:J23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1" t="s">
        <v>88</v>
      </c>
      <c r="B1" s="91"/>
      <c r="C1" s="91"/>
      <c r="D1" s="91"/>
      <c r="E1" s="91"/>
      <c r="F1" s="91"/>
      <c r="G1" s="91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09" t="s">
        <v>1</v>
      </c>
      <c r="B3" s="110"/>
      <c r="C3" s="110"/>
      <c r="D3" s="110"/>
      <c r="E3" s="110"/>
      <c r="F3" s="110"/>
      <c r="G3" s="111"/>
    </row>
    <row r="4" spans="1:7">
      <c r="A4" s="109" t="s">
        <v>89</v>
      </c>
      <c r="B4" s="110"/>
      <c r="C4" s="110"/>
      <c r="D4" s="110"/>
      <c r="E4" s="110"/>
      <c r="F4" s="110"/>
      <c r="G4" s="111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4</v>
      </c>
      <c r="B7" s="103" t="s">
        <v>5</v>
      </c>
      <c r="C7" s="103"/>
      <c r="D7" s="103"/>
      <c r="E7" s="103"/>
      <c r="F7" s="103"/>
      <c r="G7" s="104" t="s">
        <v>6</v>
      </c>
    </row>
    <row r="8" spans="1:7" ht="30">
      <c r="A8" s="98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5"/>
    </row>
    <row r="9" spans="1:7">
      <c r="A9" s="14" t="s">
        <v>93</v>
      </c>
      <c r="B9" s="81">
        <f>SUM(B10:B24)</f>
        <v>55011482.680000007</v>
      </c>
      <c r="C9" s="81">
        <f t="shared" ref="C9:G9" si="0">SUM(C10:C24)</f>
        <v>21022153.009999998</v>
      </c>
      <c r="D9" s="81">
        <f t="shared" si="0"/>
        <v>76033635.689999998</v>
      </c>
      <c r="E9" s="81">
        <f t="shared" si="0"/>
        <v>13922268.359999999</v>
      </c>
      <c r="F9" s="81">
        <f t="shared" si="0"/>
        <v>13887357.739999998</v>
      </c>
      <c r="G9" s="81">
        <f t="shared" si="0"/>
        <v>62111367.330000006</v>
      </c>
    </row>
    <row r="10" spans="1:7">
      <c r="A10" s="119" t="s">
        <v>344</v>
      </c>
      <c r="B10" s="120">
        <v>2404031.7999999998</v>
      </c>
      <c r="C10" s="120">
        <v>-2404031.7999999998</v>
      </c>
      <c r="D10" s="82">
        <f>B10+C10</f>
        <v>0</v>
      </c>
      <c r="E10" s="120">
        <v>0</v>
      </c>
      <c r="F10" s="120">
        <v>0</v>
      </c>
      <c r="G10" s="82">
        <f>D10-E10</f>
        <v>0</v>
      </c>
    </row>
    <row r="11" spans="1:7">
      <c r="A11" s="119" t="s">
        <v>345</v>
      </c>
      <c r="B11" s="120">
        <v>0</v>
      </c>
      <c r="C11" s="120">
        <v>2406031.7999999998</v>
      </c>
      <c r="D11" s="82">
        <f t="shared" ref="D11:D17" si="1">B11+C11</f>
        <v>2406031.7999999998</v>
      </c>
      <c r="E11" s="120">
        <v>530416.06999999995</v>
      </c>
      <c r="F11" s="120">
        <v>527313.71</v>
      </c>
      <c r="G11" s="82">
        <f t="shared" ref="G11:G17" si="2">D11-E11</f>
        <v>1875615.73</v>
      </c>
    </row>
    <row r="12" spans="1:7">
      <c r="A12" s="119" t="s">
        <v>346</v>
      </c>
      <c r="B12" s="120">
        <v>1171357.6399999999</v>
      </c>
      <c r="C12" s="120">
        <v>400</v>
      </c>
      <c r="D12" s="82">
        <f t="shared" si="1"/>
        <v>1171757.6399999999</v>
      </c>
      <c r="E12" s="120">
        <v>257175.67999999999</v>
      </c>
      <c r="F12" s="120">
        <v>257175.67999999999</v>
      </c>
      <c r="G12" s="82">
        <f t="shared" si="2"/>
        <v>914581.96</v>
      </c>
    </row>
    <row r="13" spans="1:7">
      <c r="A13" s="119" t="s">
        <v>347</v>
      </c>
      <c r="B13" s="120">
        <v>9613338.3200000003</v>
      </c>
      <c r="C13" s="120">
        <v>6355065.5199999996</v>
      </c>
      <c r="D13" s="82">
        <f t="shared" si="1"/>
        <v>15968403.84</v>
      </c>
      <c r="E13" s="120">
        <v>1966963.52</v>
      </c>
      <c r="F13" s="120">
        <v>1943224.24</v>
      </c>
      <c r="G13" s="82">
        <f t="shared" si="2"/>
        <v>14001440.32</v>
      </c>
    </row>
    <row r="14" spans="1:7">
      <c r="A14" s="119" t="s">
        <v>348</v>
      </c>
      <c r="B14" s="120">
        <v>5485961.79</v>
      </c>
      <c r="C14" s="120">
        <v>227370.51</v>
      </c>
      <c r="D14" s="82">
        <f t="shared" si="1"/>
        <v>5713332.2999999998</v>
      </c>
      <c r="E14" s="120">
        <v>1183303.98</v>
      </c>
      <c r="F14" s="120">
        <v>1183303.98</v>
      </c>
      <c r="G14" s="82">
        <f t="shared" si="2"/>
        <v>4530028.32</v>
      </c>
    </row>
    <row r="15" spans="1:7">
      <c r="A15" s="119" t="s">
        <v>349</v>
      </c>
      <c r="B15" s="120">
        <v>2164640.73</v>
      </c>
      <c r="C15" s="120">
        <v>164870.51</v>
      </c>
      <c r="D15" s="82">
        <f t="shared" si="1"/>
        <v>2329511.2400000002</v>
      </c>
      <c r="E15" s="120">
        <v>340529.95</v>
      </c>
      <c r="F15" s="120">
        <v>340529.95</v>
      </c>
      <c r="G15" s="82">
        <f t="shared" si="2"/>
        <v>1988981.2900000003</v>
      </c>
    </row>
    <row r="16" spans="1:7">
      <c r="A16" s="119" t="s">
        <v>350</v>
      </c>
      <c r="B16" s="120">
        <v>1435939.46</v>
      </c>
      <c r="C16" s="120">
        <v>6716959.8399999999</v>
      </c>
      <c r="D16" s="82">
        <f t="shared" si="1"/>
        <v>8152899.2999999998</v>
      </c>
      <c r="E16" s="120">
        <v>1803771.36</v>
      </c>
      <c r="F16" s="120">
        <v>1803771.36</v>
      </c>
      <c r="G16" s="82">
        <f t="shared" si="2"/>
        <v>6349127.9399999995</v>
      </c>
    </row>
    <row r="17" spans="1:7">
      <c r="A17" s="119" t="s">
        <v>351</v>
      </c>
      <c r="B17" s="120">
        <v>971240.46</v>
      </c>
      <c r="C17" s="120">
        <v>14400</v>
      </c>
      <c r="D17" s="82">
        <f t="shared" si="1"/>
        <v>985640.46</v>
      </c>
      <c r="E17" s="120">
        <v>203457.19</v>
      </c>
      <c r="F17" s="120">
        <v>201957.19</v>
      </c>
      <c r="G17" s="82">
        <f t="shared" si="2"/>
        <v>782183.27</v>
      </c>
    </row>
    <row r="18" spans="1:7" s="19" customFormat="1">
      <c r="A18" s="119" t="s">
        <v>352</v>
      </c>
      <c r="B18" s="120">
        <v>3200738.68</v>
      </c>
      <c r="C18" s="120">
        <v>0</v>
      </c>
      <c r="D18" s="82">
        <f t="shared" ref="D18" si="3">B18+C18</f>
        <v>3200738.68</v>
      </c>
      <c r="E18" s="120">
        <v>746658.83</v>
      </c>
      <c r="F18" s="120">
        <v>746658.83</v>
      </c>
      <c r="G18" s="82">
        <f t="shared" ref="G18" si="4">D18-E18</f>
        <v>2454079.85</v>
      </c>
    </row>
    <row r="19" spans="1:7" s="19" customFormat="1">
      <c r="A19" s="119" t="s">
        <v>353</v>
      </c>
      <c r="B19" s="120">
        <v>11330098.939999999</v>
      </c>
      <c r="C19" s="120">
        <v>52742.95</v>
      </c>
      <c r="D19" s="82">
        <f t="shared" ref="D19" si="5">B19+C19</f>
        <v>11382841.889999999</v>
      </c>
      <c r="E19" s="120">
        <v>2227769.89</v>
      </c>
      <c r="F19" s="120">
        <v>2227769.89</v>
      </c>
      <c r="G19" s="82">
        <f t="shared" ref="G19" si="6">D19-E19</f>
        <v>9155071.9999999981</v>
      </c>
    </row>
    <row r="20" spans="1:7" s="19" customFormat="1">
      <c r="A20" s="119" t="s">
        <v>354</v>
      </c>
      <c r="B20" s="120">
        <v>935809.11</v>
      </c>
      <c r="C20" s="120">
        <v>0</v>
      </c>
      <c r="D20" s="82">
        <f t="shared" ref="D20" si="7">B20+C20</f>
        <v>935809.11</v>
      </c>
      <c r="E20" s="120">
        <v>224787.37</v>
      </c>
      <c r="F20" s="120">
        <v>224787.37</v>
      </c>
      <c r="G20" s="82">
        <f t="shared" ref="G20" si="8">D20-E20</f>
        <v>711021.74</v>
      </c>
    </row>
    <row r="21" spans="1:7" s="19" customFormat="1">
      <c r="A21" s="119" t="s">
        <v>355</v>
      </c>
      <c r="B21" s="120">
        <v>406617.27</v>
      </c>
      <c r="C21" s="120">
        <v>10000</v>
      </c>
      <c r="D21" s="82">
        <f t="shared" ref="D21" si="9">B21+C21</f>
        <v>416617.27</v>
      </c>
      <c r="E21" s="120">
        <v>55663.25</v>
      </c>
      <c r="F21" s="120">
        <v>55663.25</v>
      </c>
      <c r="G21" s="82">
        <f t="shared" ref="G21" si="10">D21-E21</f>
        <v>360954.02</v>
      </c>
    </row>
    <row r="22" spans="1:7" s="19" customFormat="1">
      <c r="A22" s="119" t="s">
        <v>356</v>
      </c>
      <c r="B22" s="120">
        <v>3541354.42</v>
      </c>
      <c r="C22" s="120">
        <v>6610000</v>
      </c>
      <c r="D22" s="82">
        <f t="shared" ref="D22" si="11">B22+C22</f>
        <v>10151354.42</v>
      </c>
      <c r="E22" s="120">
        <v>874945.6</v>
      </c>
      <c r="F22" s="120">
        <v>868376.62</v>
      </c>
      <c r="G22" s="82">
        <f t="shared" ref="G22" si="12">D22-E22</f>
        <v>9276408.8200000003</v>
      </c>
    </row>
    <row r="23" spans="1:7" s="19" customFormat="1">
      <c r="A23" s="119" t="s">
        <v>357</v>
      </c>
      <c r="B23" s="120">
        <v>12350354.060000001</v>
      </c>
      <c r="C23" s="120">
        <v>868343.68</v>
      </c>
      <c r="D23" s="82">
        <f t="shared" ref="D23" si="13">B23+C23</f>
        <v>13218697.74</v>
      </c>
      <c r="E23" s="120">
        <v>3506825.67</v>
      </c>
      <c r="F23" s="120">
        <v>3506825.67</v>
      </c>
      <c r="G23" s="82">
        <f t="shared" ref="G23" si="14">D23-E23</f>
        <v>9711872.0700000003</v>
      </c>
    </row>
    <row r="24" spans="1:7">
      <c r="A24" s="17" t="s">
        <v>101</v>
      </c>
      <c r="B24" s="83"/>
      <c r="C24" s="83"/>
      <c r="D24" s="83"/>
      <c r="E24" s="83"/>
      <c r="F24" s="83"/>
      <c r="G24" s="83"/>
    </row>
    <row r="25" spans="1:7">
      <c r="A25" s="15" t="s">
        <v>102</v>
      </c>
      <c r="B25" s="84">
        <f>SUM(B26:B34)</f>
        <v>0</v>
      </c>
      <c r="C25" s="84">
        <f t="shared" ref="C25:G25" si="15">SUM(C26:C34)</f>
        <v>823413</v>
      </c>
      <c r="D25" s="84">
        <f t="shared" si="15"/>
        <v>823413</v>
      </c>
      <c r="E25" s="84">
        <f t="shared" si="15"/>
        <v>344827.59</v>
      </c>
      <c r="F25" s="84">
        <f t="shared" si="15"/>
        <v>344827.59</v>
      </c>
      <c r="G25" s="84">
        <f t="shared" si="15"/>
        <v>478585.41</v>
      </c>
    </row>
    <row r="26" spans="1:7">
      <c r="A26" s="119" t="s">
        <v>356</v>
      </c>
      <c r="B26" s="120">
        <v>0</v>
      </c>
      <c r="C26" s="120">
        <v>823413</v>
      </c>
      <c r="D26" s="82">
        <f t="shared" ref="D26:D34" si="16">B26+C26</f>
        <v>823413</v>
      </c>
      <c r="E26" s="120">
        <v>344827.59</v>
      </c>
      <c r="F26" s="120">
        <v>344827.59</v>
      </c>
      <c r="G26" s="82">
        <f t="shared" ref="G26:G34" si="17">D26-E26</f>
        <v>478585.41</v>
      </c>
    </row>
    <row r="27" spans="1:7">
      <c r="A27" s="18" t="s">
        <v>94</v>
      </c>
      <c r="B27" s="82"/>
      <c r="C27" s="82"/>
      <c r="D27" s="82">
        <f t="shared" si="16"/>
        <v>0</v>
      </c>
      <c r="E27" s="82"/>
      <c r="F27" s="82"/>
      <c r="G27" s="82">
        <f t="shared" si="17"/>
        <v>0</v>
      </c>
    </row>
    <row r="28" spans="1:7">
      <c r="A28" s="18" t="s">
        <v>95</v>
      </c>
      <c r="B28" s="82"/>
      <c r="C28" s="82"/>
      <c r="D28" s="82">
        <f t="shared" si="16"/>
        <v>0</v>
      </c>
      <c r="E28" s="82"/>
      <c r="F28" s="82"/>
      <c r="G28" s="82">
        <f t="shared" si="17"/>
        <v>0</v>
      </c>
    </row>
    <row r="29" spans="1:7">
      <c r="A29" s="18" t="s">
        <v>96</v>
      </c>
      <c r="B29" s="82"/>
      <c r="C29" s="82"/>
      <c r="D29" s="82">
        <f t="shared" si="16"/>
        <v>0</v>
      </c>
      <c r="E29" s="82"/>
      <c r="F29" s="82"/>
      <c r="G29" s="82">
        <f t="shared" si="17"/>
        <v>0</v>
      </c>
    </row>
    <row r="30" spans="1:7">
      <c r="A30" s="18" t="s">
        <v>97</v>
      </c>
      <c r="B30" s="82"/>
      <c r="C30" s="82"/>
      <c r="D30" s="82">
        <f t="shared" si="16"/>
        <v>0</v>
      </c>
      <c r="E30" s="82"/>
      <c r="F30" s="82"/>
      <c r="G30" s="82">
        <f t="shared" si="17"/>
        <v>0</v>
      </c>
    </row>
    <row r="31" spans="1:7">
      <c r="A31" s="18" t="s">
        <v>98</v>
      </c>
      <c r="B31" s="82"/>
      <c r="C31" s="82"/>
      <c r="D31" s="82">
        <f t="shared" si="16"/>
        <v>0</v>
      </c>
      <c r="E31" s="82"/>
      <c r="F31" s="82"/>
      <c r="G31" s="82">
        <f t="shared" si="17"/>
        <v>0</v>
      </c>
    </row>
    <row r="32" spans="1:7">
      <c r="A32" s="18" t="s">
        <v>99</v>
      </c>
      <c r="B32" s="82"/>
      <c r="C32" s="82"/>
      <c r="D32" s="82">
        <f t="shared" si="16"/>
        <v>0</v>
      </c>
      <c r="E32" s="82"/>
      <c r="F32" s="82"/>
      <c r="G32" s="82">
        <f t="shared" si="17"/>
        <v>0</v>
      </c>
    </row>
    <row r="33" spans="1:7">
      <c r="A33" s="18" t="s">
        <v>100</v>
      </c>
      <c r="B33" s="82"/>
      <c r="C33" s="82"/>
      <c r="D33" s="82">
        <f t="shared" si="16"/>
        <v>0</v>
      </c>
      <c r="E33" s="82"/>
      <c r="F33" s="82"/>
      <c r="G33" s="82">
        <f t="shared" si="17"/>
        <v>0</v>
      </c>
    </row>
    <row r="34" spans="1:7">
      <c r="A34" s="17" t="s">
        <v>101</v>
      </c>
      <c r="B34" s="83"/>
      <c r="C34" s="83"/>
      <c r="D34" s="82">
        <f t="shared" si="16"/>
        <v>0</v>
      </c>
      <c r="E34" s="82"/>
      <c r="F34" s="82"/>
      <c r="G34" s="82">
        <f t="shared" si="17"/>
        <v>0</v>
      </c>
    </row>
    <row r="35" spans="1:7">
      <c r="A35" s="15" t="s">
        <v>87</v>
      </c>
      <c r="B35" s="84">
        <f>B9+B25</f>
        <v>55011482.680000007</v>
      </c>
      <c r="C35" s="84">
        <f t="shared" ref="C35:F35" si="18">C9+C25</f>
        <v>21845566.009999998</v>
      </c>
      <c r="D35" s="84">
        <f>B35+C35</f>
        <v>76857048.689999998</v>
      </c>
      <c r="E35" s="84">
        <f t="shared" si="18"/>
        <v>14267095.949999999</v>
      </c>
      <c r="F35" s="84">
        <f t="shared" si="18"/>
        <v>14232185.329999998</v>
      </c>
      <c r="G35" s="84">
        <f>D35-E35</f>
        <v>62589952.739999995</v>
      </c>
    </row>
    <row r="36" spans="1:7">
      <c r="A36" s="16"/>
      <c r="B36" s="85"/>
      <c r="C36" s="85"/>
      <c r="D36" s="85"/>
      <c r="E36" s="85"/>
      <c r="F36" s="85"/>
      <c r="G36" s="85"/>
    </row>
    <row r="37" spans="1:7">
      <c r="A37" s="13"/>
      <c r="B37" s="12"/>
      <c r="C37" s="12"/>
      <c r="D37" s="12"/>
      <c r="E37" s="12"/>
      <c r="F37" s="12"/>
      <c r="G37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5" t="s">
        <v>103</v>
      </c>
      <c r="B1" s="116"/>
      <c r="C1" s="116"/>
      <c r="D1" s="116"/>
      <c r="E1" s="116"/>
      <c r="F1" s="116"/>
      <c r="G1" s="116"/>
    </row>
    <row r="2" spans="1:8">
      <c r="A2" s="106" t="s">
        <v>342</v>
      </c>
      <c r="B2" s="107"/>
      <c r="C2" s="107"/>
      <c r="D2" s="107"/>
      <c r="E2" s="107"/>
      <c r="F2" s="107"/>
      <c r="G2" s="108"/>
    </row>
    <row r="3" spans="1:8">
      <c r="A3" s="109" t="s">
        <v>104</v>
      </c>
      <c r="B3" s="110"/>
      <c r="C3" s="110"/>
      <c r="D3" s="110"/>
      <c r="E3" s="110"/>
      <c r="F3" s="110"/>
      <c r="G3" s="111"/>
    </row>
    <row r="4" spans="1:8">
      <c r="A4" s="109" t="s">
        <v>105</v>
      </c>
      <c r="B4" s="110"/>
      <c r="C4" s="110"/>
      <c r="D4" s="110"/>
      <c r="E4" s="110"/>
      <c r="F4" s="110"/>
      <c r="G4" s="111"/>
    </row>
    <row r="5" spans="1:8">
      <c r="A5" s="112" t="s">
        <v>343</v>
      </c>
      <c r="B5" s="113"/>
      <c r="C5" s="113"/>
      <c r="D5" s="113"/>
      <c r="E5" s="113"/>
      <c r="F5" s="113"/>
      <c r="G5" s="114"/>
    </row>
    <row r="6" spans="1:8">
      <c r="A6" s="99" t="s">
        <v>3</v>
      </c>
      <c r="B6" s="100"/>
      <c r="C6" s="100"/>
      <c r="D6" s="100"/>
      <c r="E6" s="100"/>
      <c r="F6" s="100"/>
      <c r="G6" s="101"/>
    </row>
    <row r="7" spans="1:8">
      <c r="A7" s="110" t="s">
        <v>4</v>
      </c>
      <c r="B7" s="99" t="s">
        <v>5</v>
      </c>
      <c r="C7" s="100"/>
      <c r="D7" s="100"/>
      <c r="E7" s="100"/>
      <c r="F7" s="101"/>
      <c r="G7" s="94" t="s">
        <v>106</v>
      </c>
    </row>
    <row r="8" spans="1:8" ht="30">
      <c r="A8" s="110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3"/>
    </row>
    <row r="9" spans="1:8">
      <c r="A9" s="25" t="s">
        <v>108</v>
      </c>
      <c r="B9" s="75">
        <f>B10+B19+B27+B37</f>
        <v>55011482.68</v>
      </c>
      <c r="C9" s="75">
        <f t="shared" ref="C9:G9" si="0">C10+C19+C27+C37</f>
        <v>21022153.010000002</v>
      </c>
      <c r="D9" s="75">
        <f t="shared" si="0"/>
        <v>76033635.689999998</v>
      </c>
      <c r="E9" s="75">
        <f t="shared" si="0"/>
        <v>13922268.359999999</v>
      </c>
      <c r="F9" s="75">
        <f t="shared" si="0"/>
        <v>13887357.74</v>
      </c>
      <c r="G9" s="75">
        <f t="shared" si="0"/>
        <v>62111367.329999998</v>
      </c>
    </row>
    <row r="10" spans="1:8">
      <c r="A10" s="26" t="s">
        <v>109</v>
      </c>
      <c r="B10" s="76">
        <f>SUM(B11:B18)</f>
        <v>0</v>
      </c>
      <c r="C10" s="76">
        <f t="shared" ref="C10:G10" si="1">SUM(C11:C18)</f>
        <v>0</v>
      </c>
      <c r="D10" s="76">
        <f t="shared" si="1"/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</row>
    <row r="11" spans="1:8">
      <c r="A11" s="30" t="s">
        <v>110</v>
      </c>
      <c r="B11" s="76"/>
      <c r="C11" s="76"/>
      <c r="D11" s="76">
        <f>B11+C11</f>
        <v>0</v>
      </c>
      <c r="E11" s="76"/>
      <c r="F11" s="76"/>
      <c r="G11" s="76">
        <f>D11-E11</f>
        <v>0</v>
      </c>
      <c r="H11" s="63" t="s">
        <v>282</v>
      </c>
    </row>
    <row r="12" spans="1:8">
      <c r="A12" s="30" t="s">
        <v>111</v>
      </c>
      <c r="B12" s="76"/>
      <c r="C12" s="76"/>
      <c r="D12" s="76">
        <f t="shared" ref="D12:D18" si="2">B12+C12</f>
        <v>0</v>
      </c>
      <c r="E12" s="76"/>
      <c r="F12" s="76"/>
      <c r="G12" s="76">
        <f t="shared" ref="G12:G18" si="3">D12-E12</f>
        <v>0</v>
      </c>
      <c r="H12" s="63" t="s">
        <v>283</v>
      </c>
    </row>
    <row r="13" spans="1:8">
      <c r="A13" s="30" t="s">
        <v>112</v>
      </c>
      <c r="B13" s="76"/>
      <c r="C13" s="76"/>
      <c r="D13" s="76">
        <f t="shared" si="2"/>
        <v>0</v>
      </c>
      <c r="E13" s="76"/>
      <c r="F13" s="76"/>
      <c r="G13" s="76">
        <f t="shared" si="3"/>
        <v>0</v>
      </c>
      <c r="H13" s="63" t="s">
        <v>284</v>
      </c>
    </row>
    <row r="14" spans="1:8">
      <c r="A14" s="30" t="s">
        <v>113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285</v>
      </c>
    </row>
    <row r="15" spans="1:8">
      <c r="A15" s="30" t="s">
        <v>114</v>
      </c>
      <c r="B15" s="76"/>
      <c r="C15" s="76"/>
      <c r="D15" s="76">
        <f t="shared" si="2"/>
        <v>0</v>
      </c>
      <c r="E15" s="76"/>
      <c r="F15" s="76"/>
      <c r="G15" s="76">
        <f t="shared" si="3"/>
        <v>0</v>
      </c>
      <c r="H15" s="63" t="s">
        <v>286</v>
      </c>
    </row>
    <row r="16" spans="1:8">
      <c r="A16" s="30" t="s">
        <v>115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287</v>
      </c>
    </row>
    <row r="17" spans="1:8">
      <c r="A17" s="30" t="s">
        <v>116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288</v>
      </c>
    </row>
    <row r="18" spans="1:8">
      <c r="A18" s="30" t="s">
        <v>117</v>
      </c>
      <c r="B18" s="76"/>
      <c r="C18" s="76"/>
      <c r="D18" s="76">
        <f t="shared" si="2"/>
        <v>0</v>
      </c>
      <c r="E18" s="76"/>
      <c r="F18" s="76"/>
      <c r="G18" s="76">
        <f t="shared" si="3"/>
        <v>0</v>
      </c>
      <c r="H18" s="63" t="s">
        <v>289</v>
      </c>
    </row>
    <row r="19" spans="1:8">
      <c r="A19" s="26" t="s">
        <v>118</v>
      </c>
      <c r="B19" s="76">
        <f>SUM(B20:B26)</f>
        <v>55011482.68</v>
      </c>
      <c r="C19" s="76">
        <f t="shared" ref="C19:G19" si="4">SUM(C20:C26)</f>
        <v>21022153.010000002</v>
      </c>
      <c r="D19" s="76">
        <f t="shared" si="4"/>
        <v>76033635.689999998</v>
      </c>
      <c r="E19" s="76">
        <f t="shared" si="4"/>
        <v>13922268.359999999</v>
      </c>
      <c r="F19" s="76">
        <f t="shared" si="4"/>
        <v>13887357.74</v>
      </c>
      <c r="G19" s="76">
        <f t="shared" si="4"/>
        <v>62111367.329999998</v>
      </c>
    </row>
    <row r="20" spans="1:8">
      <c r="A20" s="30" t="s">
        <v>119</v>
      </c>
      <c r="B20" s="76"/>
      <c r="C20" s="76"/>
      <c r="D20" s="76">
        <f t="shared" ref="D20:D26" si="5">B20+C20</f>
        <v>0</v>
      </c>
      <c r="E20" s="76"/>
      <c r="F20" s="76"/>
      <c r="G20" s="76">
        <f t="shared" ref="G20:G26" si="6">D20-E20</f>
        <v>0</v>
      </c>
      <c r="H20" s="64" t="s">
        <v>290</v>
      </c>
    </row>
    <row r="21" spans="1:8">
      <c r="A21" s="30" t="s">
        <v>120</v>
      </c>
      <c r="B21" s="121">
        <v>55011482.68</v>
      </c>
      <c r="C21" s="121">
        <v>21022153.010000002</v>
      </c>
      <c r="D21" s="76">
        <f t="shared" si="5"/>
        <v>76033635.689999998</v>
      </c>
      <c r="E21" s="121">
        <v>13922268.359999999</v>
      </c>
      <c r="F21" s="121">
        <v>13887357.74</v>
      </c>
      <c r="G21" s="76">
        <f t="shared" si="6"/>
        <v>62111367.329999998</v>
      </c>
      <c r="H21" s="64" t="s">
        <v>291</v>
      </c>
    </row>
    <row r="22" spans="1:8">
      <c r="A22" s="30" t="s">
        <v>121</v>
      </c>
      <c r="B22" s="76"/>
      <c r="C22" s="76"/>
      <c r="D22" s="76">
        <f t="shared" si="5"/>
        <v>0</v>
      </c>
      <c r="E22" s="76"/>
      <c r="F22" s="76"/>
      <c r="G22" s="76">
        <f t="shared" si="6"/>
        <v>0</v>
      </c>
      <c r="H22" s="64" t="s">
        <v>292</v>
      </c>
    </row>
    <row r="23" spans="1:8">
      <c r="A23" s="30" t="s">
        <v>122</v>
      </c>
      <c r="B23" s="76"/>
      <c r="C23" s="76"/>
      <c r="D23" s="76">
        <f t="shared" si="5"/>
        <v>0</v>
      </c>
      <c r="E23" s="76"/>
      <c r="F23" s="76"/>
      <c r="G23" s="76">
        <f t="shared" si="6"/>
        <v>0</v>
      </c>
      <c r="H23" s="64" t="s">
        <v>293</v>
      </c>
    </row>
    <row r="24" spans="1:8">
      <c r="A24" s="30" t="s">
        <v>123</v>
      </c>
      <c r="B24" s="76"/>
      <c r="C24" s="76"/>
      <c r="D24" s="76">
        <f t="shared" si="5"/>
        <v>0</v>
      </c>
      <c r="E24" s="76"/>
      <c r="F24" s="76"/>
      <c r="G24" s="76">
        <f t="shared" si="6"/>
        <v>0</v>
      </c>
      <c r="H24" s="64" t="s">
        <v>294</v>
      </c>
    </row>
    <row r="25" spans="1:8">
      <c r="A25" s="30" t="s">
        <v>124</v>
      </c>
      <c r="B25" s="76"/>
      <c r="C25" s="76"/>
      <c r="D25" s="76">
        <f t="shared" si="5"/>
        <v>0</v>
      </c>
      <c r="E25" s="76"/>
      <c r="F25" s="76"/>
      <c r="G25" s="76">
        <f t="shared" si="6"/>
        <v>0</v>
      </c>
      <c r="H25" s="64" t="s">
        <v>295</v>
      </c>
    </row>
    <row r="26" spans="1:8">
      <c r="A26" s="30" t="s">
        <v>125</v>
      </c>
      <c r="B26" s="76"/>
      <c r="C26" s="76"/>
      <c r="D26" s="76">
        <f t="shared" si="5"/>
        <v>0</v>
      </c>
      <c r="E26" s="76"/>
      <c r="F26" s="76"/>
      <c r="G26" s="76">
        <f t="shared" si="6"/>
        <v>0</v>
      </c>
      <c r="H26" s="64" t="s">
        <v>296</v>
      </c>
    </row>
    <row r="27" spans="1:8">
      <c r="A27" s="26" t="s">
        <v>126</v>
      </c>
      <c r="B27" s="76">
        <f>SUM(B28:B36)</f>
        <v>0</v>
      </c>
      <c r="C27" s="76">
        <f t="shared" ref="C27:G27" si="7">SUM(C28:C36)</f>
        <v>0</v>
      </c>
      <c r="D27" s="76">
        <f t="shared" si="7"/>
        <v>0</v>
      </c>
      <c r="E27" s="76">
        <f t="shared" si="7"/>
        <v>0</v>
      </c>
      <c r="F27" s="76">
        <f t="shared" si="7"/>
        <v>0</v>
      </c>
      <c r="G27" s="76">
        <f t="shared" si="7"/>
        <v>0</v>
      </c>
    </row>
    <row r="28" spans="1:8">
      <c r="A28" s="32" t="s">
        <v>127</v>
      </c>
      <c r="B28" s="76"/>
      <c r="C28" s="76"/>
      <c r="D28" s="76">
        <f t="shared" ref="D28:D36" si="8">B28+C28</f>
        <v>0</v>
      </c>
      <c r="E28" s="76"/>
      <c r="F28" s="76"/>
      <c r="G28" s="76">
        <f t="shared" ref="G28:G36" si="9">D28-E28</f>
        <v>0</v>
      </c>
      <c r="H28" s="65" t="s">
        <v>297</v>
      </c>
    </row>
    <row r="29" spans="1:8">
      <c r="A29" s="30" t="s">
        <v>128</v>
      </c>
      <c r="B29" s="76"/>
      <c r="C29" s="76"/>
      <c r="D29" s="76">
        <f t="shared" si="8"/>
        <v>0</v>
      </c>
      <c r="E29" s="76"/>
      <c r="F29" s="76"/>
      <c r="G29" s="76">
        <f t="shared" si="9"/>
        <v>0</v>
      </c>
      <c r="H29" s="65" t="s">
        <v>298</v>
      </c>
    </row>
    <row r="30" spans="1:8">
      <c r="A30" s="30" t="s">
        <v>129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299</v>
      </c>
    </row>
    <row r="31" spans="1:8">
      <c r="A31" s="30" t="s">
        <v>130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300</v>
      </c>
    </row>
    <row r="32" spans="1:8">
      <c r="A32" s="30" t="s">
        <v>131</v>
      </c>
      <c r="B32" s="76"/>
      <c r="C32" s="76"/>
      <c r="D32" s="76">
        <f t="shared" si="8"/>
        <v>0</v>
      </c>
      <c r="E32" s="76"/>
      <c r="F32" s="76"/>
      <c r="G32" s="76">
        <f t="shared" si="9"/>
        <v>0</v>
      </c>
      <c r="H32" s="65" t="s">
        <v>301</v>
      </c>
    </row>
    <row r="33" spans="1:8">
      <c r="A33" s="30" t="s">
        <v>132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302</v>
      </c>
    </row>
    <row r="34" spans="1:8">
      <c r="A34" s="30" t="s">
        <v>133</v>
      </c>
      <c r="B34" s="76"/>
      <c r="C34" s="76"/>
      <c r="D34" s="76">
        <f t="shared" si="8"/>
        <v>0</v>
      </c>
      <c r="E34" s="76"/>
      <c r="F34" s="76"/>
      <c r="G34" s="76">
        <f t="shared" si="9"/>
        <v>0</v>
      </c>
      <c r="H34" s="65" t="s">
        <v>303</v>
      </c>
    </row>
    <row r="35" spans="1:8">
      <c r="A35" s="30" t="s">
        <v>134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304</v>
      </c>
    </row>
    <row r="36" spans="1:8">
      <c r="A36" s="30" t="s">
        <v>135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305</v>
      </c>
    </row>
    <row r="37" spans="1:8" ht="30">
      <c r="A37" s="31" t="s">
        <v>136</v>
      </c>
      <c r="B37" s="76">
        <f>SUM(B38:B41)</f>
        <v>0</v>
      </c>
      <c r="C37" s="76">
        <f t="shared" ref="C37:G37" si="10">SUM(C38:C41)</f>
        <v>0</v>
      </c>
      <c r="D37" s="76">
        <f t="shared" si="10"/>
        <v>0</v>
      </c>
      <c r="E37" s="76">
        <f t="shared" si="10"/>
        <v>0</v>
      </c>
      <c r="F37" s="76">
        <f t="shared" si="10"/>
        <v>0</v>
      </c>
      <c r="G37" s="76">
        <f t="shared" si="10"/>
        <v>0</v>
      </c>
    </row>
    <row r="38" spans="1:8" ht="30">
      <c r="A38" s="32" t="s">
        <v>137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306</v>
      </c>
    </row>
    <row r="39" spans="1:8" ht="30">
      <c r="A39" s="32" t="s">
        <v>138</v>
      </c>
      <c r="B39" s="76"/>
      <c r="C39" s="76"/>
      <c r="D39" s="76">
        <f t="shared" si="11"/>
        <v>0</v>
      </c>
      <c r="E39" s="76"/>
      <c r="F39" s="76"/>
      <c r="G39" s="76">
        <f t="shared" si="12"/>
        <v>0</v>
      </c>
      <c r="H39" s="66" t="s">
        <v>307</v>
      </c>
    </row>
    <row r="40" spans="1:8">
      <c r="A40" s="32" t="s">
        <v>139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308</v>
      </c>
    </row>
    <row r="41" spans="1:8">
      <c r="A41" s="32" t="s">
        <v>140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309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141</v>
      </c>
      <c r="B43" s="77">
        <f>B44+B53+B61+B71</f>
        <v>0</v>
      </c>
      <c r="C43" s="77">
        <f t="shared" ref="C43:G43" si="13">C44+C53+C61+C71</f>
        <v>823413</v>
      </c>
      <c r="D43" s="77">
        <f t="shared" si="13"/>
        <v>823413</v>
      </c>
      <c r="E43" s="77">
        <f t="shared" si="13"/>
        <v>344827.59</v>
      </c>
      <c r="F43" s="77">
        <f t="shared" si="13"/>
        <v>344827.59</v>
      </c>
      <c r="G43" s="77">
        <f t="shared" si="13"/>
        <v>478585.41</v>
      </c>
    </row>
    <row r="44" spans="1:8">
      <c r="A44" s="26" t="s">
        <v>142</v>
      </c>
      <c r="B44" s="76">
        <f>SUM(B45:B52)</f>
        <v>0</v>
      </c>
      <c r="C44" s="76">
        <f t="shared" ref="C44:G44" si="14">SUM(C45:C52)</f>
        <v>0</v>
      </c>
      <c r="D44" s="76">
        <f t="shared" si="14"/>
        <v>0</v>
      </c>
      <c r="E44" s="76">
        <f t="shared" si="14"/>
        <v>0</v>
      </c>
      <c r="F44" s="76">
        <f t="shared" si="14"/>
        <v>0</v>
      </c>
      <c r="G44" s="76">
        <f t="shared" si="14"/>
        <v>0</v>
      </c>
    </row>
    <row r="45" spans="1:8">
      <c r="A45" s="32" t="s">
        <v>110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310</v>
      </c>
    </row>
    <row r="46" spans="1:8">
      <c r="A46" s="32" t="s">
        <v>111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311</v>
      </c>
    </row>
    <row r="47" spans="1:8">
      <c r="A47" s="32" t="s">
        <v>112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312</v>
      </c>
    </row>
    <row r="48" spans="1:8">
      <c r="A48" s="32" t="s">
        <v>113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313</v>
      </c>
    </row>
    <row r="49" spans="1:8">
      <c r="A49" s="32" t="s">
        <v>114</v>
      </c>
      <c r="B49" s="76"/>
      <c r="C49" s="76"/>
      <c r="D49" s="76">
        <f t="shared" si="15"/>
        <v>0</v>
      </c>
      <c r="E49" s="76"/>
      <c r="F49" s="76"/>
      <c r="G49" s="76">
        <f t="shared" si="16"/>
        <v>0</v>
      </c>
      <c r="H49" s="67" t="s">
        <v>314</v>
      </c>
    </row>
    <row r="50" spans="1:8">
      <c r="A50" s="32" t="s">
        <v>115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315</v>
      </c>
    </row>
    <row r="51" spans="1:8">
      <c r="A51" s="32" t="s">
        <v>116</v>
      </c>
      <c r="B51" s="76"/>
      <c r="C51" s="76"/>
      <c r="D51" s="76">
        <f t="shared" si="15"/>
        <v>0</v>
      </c>
      <c r="E51" s="76"/>
      <c r="F51" s="76"/>
      <c r="G51" s="76">
        <f t="shared" si="16"/>
        <v>0</v>
      </c>
      <c r="H51" s="67" t="s">
        <v>316</v>
      </c>
    </row>
    <row r="52" spans="1:8">
      <c r="A52" s="32" t="s">
        <v>117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317</v>
      </c>
    </row>
    <row r="53" spans="1:8">
      <c r="A53" s="26" t="s">
        <v>118</v>
      </c>
      <c r="B53" s="76">
        <f>SUM(B54:B60)</f>
        <v>0</v>
      </c>
      <c r="C53" s="76">
        <f t="shared" ref="C53:G53" si="17">SUM(C54:C60)</f>
        <v>823413</v>
      </c>
      <c r="D53" s="76">
        <f t="shared" si="17"/>
        <v>823413</v>
      </c>
      <c r="E53" s="76">
        <f t="shared" si="17"/>
        <v>344827.59</v>
      </c>
      <c r="F53" s="76">
        <f t="shared" si="17"/>
        <v>344827.59</v>
      </c>
      <c r="G53" s="76">
        <f t="shared" si="17"/>
        <v>478585.41</v>
      </c>
    </row>
    <row r="54" spans="1:8">
      <c r="A54" s="32" t="s">
        <v>119</v>
      </c>
      <c r="B54" s="76"/>
      <c r="C54" s="76"/>
      <c r="D54" s="76">
        <f t="shared" ref="D54:D60" si="18">B54+C54</f>
        <v>0</v>
      </c>
      <c r="E54" s="76"/>
      <c r="F54" s="76"/>
      <c r="G54" s="76">
        <f t="shared" ref="G54:G60" si="19">D54-E54</f>
        <v>0</v>
      </c>
      <c r="H54" s="68" t="s">
        <v>318</v>
      </c>
    </row>
    <row r="55" spans="1:8">
      <c r="A55" s="32" t="s">
        <v>120</v>
      </c>
      <c r="B55" s="121">
        <v>0</v>
      </c>
      <c r="C55" s="121">
        <v>823413</v>
      </c>
      <c r="D55" s="76">
        <f t="shared" si="18"/>
        <v>823413</v>
      </c>
      <c r="E55" s="121">
        <v>344827.59</v>
      </c>
      <c r="F55" s="121">
        <v>344827.59</v>
      </c>
      <c r="G55" s="76">
        <f t="shared" si="19"/>
        <v>478585.41</v>
      </c>
      <c r="H55" s="68" t="s">
        <v>319</v>
      </c>
    </row>
    <row r="56" spans="1:8">
      <c r="A56" s="32" t="s">
        <v>121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320</v>
      </c>
    </row>
    <row r="57" spans="1:8">
      <c r="A57" s="24" t="s">
        <v>122</v>
      </c>
      <c r="B57" s="76"/>
      <c r="C57" s="76"/>
      <c r="D57" s="76">
        <f t="shared" si="18"/>
        <v>0</v>
      </c>
      <c r="E57" s="76"/>
      <c r="F57" s="76"/>
      <c r="G57" s="76">
        <f t="shared" si="19"/>
        <v>0</v>
      </c>
      <c r="H57" s="68" t="s">
        <v>321</v>
      </c>
    </row>
    <row r="58" spans="1:8">
      <c r="A58" s="32" t="s">
        <v>123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322</v>
      </c>
    </row>
    <row r="59" spans="1:8">
      <c r="A59" s="32" t="s">
        <v>124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323</v>
      </c>
    </row>
    <row r="60" spans="1:8">
      <c r="A60" s="32" t="s">
        <v>125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324</v>
      </c>
    </row>
    <row r="61" spans="1:8">
      <c r="A61" s="26" t="s">
        <v>126</v>
      </c>
      <c r="B61" s="76">
        <f>SUM(B62:B70)</f>
        <v>0</v>
      </c>
      <c r="C61" s="76">
        <f t="shared" ref="C61:G61" si="20">SUM(C62:C70)</f>
        <v>0</v>
      </c>
      <c r="D61" s="76">
        <f t="shared" si="20"/>
        <v>0</v>
      </c>
      <c r="E61" s="76">
        <f t="shared" si="20"/>
        <v>0</v>
      </c>
      <c r="F61" s="76">
        <f t="shared" si="20"/>
        <v>0</v>
      </c>
      <c r="G61" s="76">
        <f t="shared" si="20"/>
        <v>0</v>
      </c>
    </row>
    <row r="62" spans="1:8">
      <c r="A62" s="32" t="s">
        <v>127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325</v>
      </c>
    </row>
    <row r="63" spans="1:8">
      <c r="A63" s="32" t="s">
        <v>128</v>
      </c>
      <c r="B63" s="76"/>
      <c r="C63" s="76"/>
      <c r="D63" s="76">
        <f t="shared" si="21"/>
        <v>0</v>
      </c>
      <c r="E63" s="76"/>
      <c r="F63" s="76"/>
      <c r="G63" s="76">
        <f t="shared" si="22"/>
        <v>0</v>
      </c>
      <c r="H63" s="69" t="s">
        <v>326</v>
      </c>
    </row>
    <row r="64" spans="1:8">
      <c r="A64" s="32" t="s">
        <v>129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327</v>
      </c>
    </row>
    <row r="65" spans="1:8">
      <c r="A65" s="32" t="s">
        <v>130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328</v>
      </c>
    </row>
    <row r="66" spans="1:8">
      <c r="A66" s="32" t="s">
        <v>131</v>
      </c>
      <c r="B66" s="76"/>
      <c r="C66" s="76"/>
      <c r="D66" s="76">
        <f t="shared" si="21"/>
        <v>0</v>
      </c>
      <c r="E66" s="76"/>
      <c r="F66" s="76"/>
      <c r="G66" s="76">
        <f t="shared" si="22"/>
        <v>0</v>
      </c>
      <c r="H66" s="69" t="s">
        <v>329</v>
      </c>
    </row>
    <row r="67" spans="1:8">
      <c r="A67" s="32" t="s">
        <v>132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330</v>
      </c>
    </row>
    <row r="68" spans="1:8">
      <c r="A68" s="32" t="s">
        <v>133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331</v>
      </c>
    </row>
    <row r="69" spans="1:8">
      <c r="A69" s="32" t="s">
        <v>134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332</v>
      </c>
    </row>
    <row r="70" spans="1:8">
      <c r="A70" s="32" t="s">
        <v>135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333</v>
      </c>
    </row>
    <row r="71" spans="1:8">
      <c r="A71" s="31" t="s">
        <v>143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137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334</v>
      </c>
    </row>
    <row r="73" spans="1:8" ht="30">
      <c r="A73" s="32" t="s">
        <v>138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335</v>
      </c>
    </row>
    <row r="74" spans="1:8">
      <c r="A74" s="32" t="s">
        <v>139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336</v>
      </c>
    </row>
    <row r="75" spans="1:8">
      <c r="A75" s="32" t="s">
        <v>140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337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55011482.68</v>
      </c>
      <c r="C77" s="77">
        <f t="shared" ref="C77:G77" si="26">C9+C43</f>
        <v>21845566.010000002</v>
      </c>
      <c r="D77" s="77">
        <f t="shared" si="26"/>
        <v>76857048.689999998</v>
      </c>
      <c r="E77" s="77">
        <f t="shared" si="26"/>
        <v>14267095.949999999</v>
      </c>
      <c r="F77" s="77">
        <f t="shared" si="26"/>
        <v>14232185.33</v>
      </c>
      <c r="G77" s="77">
        <f t="shared" si="26"/>
        <v>62589952.739999995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1" t="s">
        <v>144</v>
      </c>
      <c r="B1" s="92"/>
      <c r="C1" s="92"/>
      <c r="D1" s="92"/>
      <c r="E1" s="92"/>
      <c r="F1" s="92"/>
      <c r="G1" s="92"/>
    </row>
    <row r="2" spans="1:7">
      <c r="A2" s="106" t="s">
        <v>342</v>
      </c>
      <c r="B2" s="107"/>
      <c r="C2" s="107"/>
      <c r="D2" s="107"/>
      <c r="E2" s="107"/>
      <c r="F2" s="107"/>
      <c r="G2" s="108"/>
    </row>
    <row r="3" spans="1:7">
      <c r="A3" s="112" t="s">
        <v>1</v>
      </c>
      <c r="B3" s="113"/>
      <c r="C3" s="113"/>
      <c r="D3" s="113"/>
      <c r="E3" s="113"/>
      <c r="F3" s="113"/>
      <c r="G3" s="114"/>
    </row>
    <row r="4" spans="1:7">
      <c r="A4" s="112" t="s">
        <v>145</v>
      </c>
      <c r="B4" s="113"/>
      <c r="C4" s="113"/>
      <c r="D4" s="113"/>
      <c r="E4" s="113"/>
      <c r="F4" s="113"/>
      <c r="G4" s="114"/>
    </row>
    <row r="5" spans="1:7">
      <c r="A5" s="112" t="s">
        <v>343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146</v>
      </c>
      <c r="B7" s="93" t="s">
        <v>5</v>
      </c>
      <c r="C7" s="93"/>
      <c r="D7" s="93"/>
      <c r="E7" s="93"/>
      <c r="F7" s="93"/>
      <c r="G7" s="93" t="s">
        <v>6</v>
      </c>
    </row>
    <row r="8" spans="1:7" ht="30">
      <c r="A8" s="98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17"/>
    </row>
    <row r="9" spans="1:7">
      <c r="A9" s="36" t="s">
        <v>147</v>
      </c>
      <c r="B9" s="71">
        <f>B10+B11+B12+B15+B16+B19</f>
        <v>26383124.510000002</v>
      </c>
      <c r="C9" s="71">
        <f t="shared" ref="C9:G9" si="0">C10+C11+C12+C15+C16+C19</f>
        <v>1516772.64</v>
      </c>
      <c r="D9" s="71">
        <f t="shared" si="0"/>
        <v>27899897.150000002</v>
      </c>
      <c r="E9" s="71">
        <f t="shared" si="0"/>
        <v>6217000.4400000004</v>
      </c>
      <c r="F9" s="71">
        <f t="shared" si="0"/>
        <v>6217000.4400000004</v>
      </c>
      <c r="G9" s="71">
        <f t="shared" si="0"/>
        <v>21682896.710000001</v>
      </c>
    </row>
    <row r="10" spans="1:7">
      <c r="A10" s="37" t="s">
        <v>148</v>
      </c>
      <c r="B10" s="122">
        <v>26383124.510000002</v>
      </c>
      <c r="C10" s="122">
        <v>1516772.64</v>
      </c>
      <c r="D10" s="72">
        <f>B10+C10</f>
        <v>27899897.150000002</v>
      </c>
      <c r="E10" s="122">
        <v>6217000.4400000004</v>
      </c>
      <c r="F10" s="122">
        <v>6217000.4400000004</v>
      </c>
      <c r="G10" s="72">
        <f>D10-E10</f>
        <v>21682896.710000001</v>
      </c>
    </row>
    <row r="11" spans="1:7">
      <c r="A11" s="37" t="s">
        <v>149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150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151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152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153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154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155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156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157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158</v>
      </c>
      <c r="B21" s="71">
        <f>B22+B23+B24+B27+B28+B31</f>
        <v>0</v>
      </c>
      <c r="C21" s="71">
        <f t="shared" ref="C21:G21" si="3">C22+C23+C24+C27+C28+C31</f>
        <v>0</v>
      </c>
      <c r="D21" s="71">
        <f t="shared" si="3"/>
        <v>0</v>
      </c>
      <c r="E21" s="71">
        <f t="shared" si="3"/>
        <v>0</v>
      </c>
      <c r="F21" s="71">
        <f t="shared" si="3"/>
        <v>0</v>
      </c>
      <c r="G21" s="71">
        <f t="shared" si="3"/>
        <v>0</v>
      </c>
    </row>
    <row r="22" spans="1:7">
      <c r="A22" s="37" t="s">
        <v>148</v>
      </c>
      <c r="B22" s="122">
        <v>0</v>
      </c>
      <c r="C22" s="122">
        <v>0</v>
      </c>
      <c r="D22" s="72">
        <f>B22+C22</f>
        <v>0</v>
      </c>
      <c r="E22" s="122">
        <v>0</v>
      </c>
      <c r="F22" s="122">
        <v>0</v>
      </c>
      <c r="G22" s="72">
        <f>D22-E22</f>
        <v>0</v>
      </c>
    </row>
    <row r="23" spans="1:7">
      <c r="A23" s="37" t="s">
        <v>149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150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151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152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153</v>
      </c>
      <c r="B27" s="72"/>
      <c r="C27" s="72"/>
      <c r="D27" s="72"/>
      <c r="E27" s="72"/>
      <c r="F27" s="72"/>
      <c r="G27" s="72"/>
    </row>
    <row r="28" spans="1:7" ht="30">
      <c r="A28" s="41" t="s">
        <v>154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155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156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157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159</v>
      </c>
      <c r="B33" s="71">
        <f>B9+B21</f>
        <v>26383124.510000002</v>
      </c>
      <c r="C33" s="71">
        <f t="shared" ref="C33:G33" si="6">C9+C21</f>
        <v>1516772.64</v>
      </c>
      <c r="D33" s="71">
        <f t="shared" si="6"/>
        <v>27899897.150000002</v>
      </c>
      <c r="E33" s="71">
        <f t="shared" si="6"/>
        <v>6217000.4400000004</v>
      </c>
      <c r="F33" s="71">
        <f t="shared" si="6"/>
        <v>6217000.4400000004</v>
      </c>
      <c r="G33" s="71">
        <f t="shared" si="6"/>
        <v>21682896.710000001</v>
      </c>
    </row>
    <row r="34" spans="1:7">
      <c r="A34" s="42"/>
      <c r="B34" s="74"/>
      <c r="C34" s="74"/>
      <c r="D34" s="74"/>
      <c r="E34" s="74"/>
      <c r="F34" s="74"/>
      <c r="G34" s="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cp:lastPrinted>2018-12-04T18:00:32Z</cp:lastPrinted>
  <dcterms:created xsi:type="dcterms:W3CDTF">2018-11-21T18:09:30Z</dcterms:created>
  <dcterms:modified xsi:type="dcterms:W3CDTF">2023-05-02T20:11:00Z</dcterms:modified>
</cp:coreProperties>
</file>